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ЭтаКнига" defaultThemeVersion="124226"/>
  <bookViews>
    <workbookView xWindow="8310" yWindow="0" windowWidth="10485" windowHeight="8460" activeTab="3"/>
  </bookViews>
  <sheets>
    <sheet name="рег.раб." sheetId="11" r:id="rId1"/>
    <sheet name="Инструкция" sheetId="7" r:id="rId2"/>
    <sheet name="реквизиты" sheetId="2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45621"/>
</workbook>
</file>

<file path=xl/calcChain.xml><?xml version="1.0" encoding="utf-8"?>
<calcChain xmlns="http://schemas.openxmlformats.org/spreadsheetml/2006/main">
  <c r="L315" i="1" l="1"/>
  <c r="L316" i="1"/>
  <c r="L317" i="1"/>
  <c r="L318" i="1"/>
  <c r="L319" i="1"/>
  <c r="L320" i="1"/>
  <c r="L135" i="1" l="1"/>
  <c r="L136" i="1"/>
  <c r="L138" i="1" l="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W7" i="11"/>
  <c r="AD7" i="11"/>
  <c r="AF7" i="11" s="1"/>
  <c r="AE7" i="11"/>
  <c r="AG7" i="11" s="1"/>
  <c r="AH7" i="11"/>
  <c r="AI7" i="11"/>
  <c r="AJ7" i="11"/>
  <c r="AK7" i="11"/>
  <c r="AL7" i="11" s="1"/>
  <c r="W8" i="11"/>
  <c r="AA8" i="11"/>
  <c r="AD8" i="11"/>
  <c r="AF8" i="11" s="1"/>
  <c r="AE8" i="11"/>
  <c r="AG8" i="11" s="1"/>
  <c r="AH8" i="11"/>
  <c r="AI8" i="11"/>
  <c r="AJ8" i="11"/>
  <c r="AK8" i="11"/>
  <c r="AL8" i="11" s="1"/>
  <c r="W9" i="11"/>
  <c r="AD9" i="11"/>
  <c r="AF9" i="11" s="1"/>
  <c r="AE9" i="11"/>
  <c r="AG9" i="11" s="1"/>
  <c r="AH9" i="11"/>
  <c r="AI9" i="11"/>
  <c r="AJ9" i="11"/>
  <c r="AK9" i="11"/>
  <c r="AL9" i="11" s="1"/>
  <c r="AA10" i="11"/>
  <c r="AD10" i="11"/>
  <c r="AF10" i="11" s="1"/>
  <c r="AE10" i="11"/>
  <c r="AG10" i="11" s="1"/>
  <c r="AH10" i="11"/>
  <c r="AI10" i="11"/>
  <c r="AJ10" i="11"/>
  <c r="AK10" i="11"/>
  <c r="AL10" i="11" s="1"/>
  <c r="AD11" i="11"/>
  <c r="AF11" i="11" s="1"/>
  <c r="AE11" i="11"/>
  <c r="AG11" i="11" s="1"/>
  <c r="AH11" i="11"/>
  <c r="AI11" i="11"/>
  <c r="AJ11" i="11"/>
  <c r="AK11" i="11"/>
  <c r="AL11" i="11" s="1"/>
  <c r="AA12" i="11"/>
  <c r="AD12" i="11"/>
  <c r="AF12" i="11" s="1"/>
  <c r="AE12" i="11"/>
  <c r="AG12" i="11" s="1"/>
  <c r="AH12" i="11"/>
  <c r="AI12" i="11"/>
  <c r="AJ12" i="11"/>
  <c r="AK12" i="11"/>
  <c r="AL12" i="11" s="1"/>
  <c r="AD13" i="11"/>
  <c r="AF13" i="11" s="1"/>
  <c r="AE13" i="11"/>
  <c r="AG13" i="11" s="1"/>
  <c r="AH13" i="11"/>
  <c r="AI13" i="11"/>
  <c r="AJ13" i="11"/>
  <c r="AK13" i="11"/>
  <c r="AL13" i="11" s="1"/>
  <c r="AA14" i="11"/>
  <c r="AD14" i="11"/>
  <c r="AF14" i="11" s="1"/>
  <c r="AE14" i="11"/>
  <c r="AG14" i="11" s="1"/>
  <c r="AH14" i="11"/>
  <c r="AI14" i="11"/>
  <c r="AJ14" i="11"/>
  <c r="AK14" i="11"/>
  <c r="AL14" i="11" s="1"/>
  <c r="AD15" i="11"/>
  <c r="AF15" i="11" s="1"/>
  <c r="AE15" i="11"/>
  <c r="AG15" i="11" s="1"/>
  <c r="AH15" i="11"/>
  <c r="AI15" i="11"/>
  <c r="AJ15" i="11"/>
  <c r="AK15" i="11"/>
  <c r="AL15" i="11" s="1"/>
  <c r="AA16" i="11"/>
  <c r="AD16" i="11"/>
  <c r="AF16" i="11" s="1"/>
  <c r="AE16" i="11"/>
  <c r="AG16" i="11" s="1"/>
  <c r="AH16" i="11"/>
  <c r="AI16" i="11"/>
  <c r="AJ16" i="11"/>
  <c r="AK16" i="11"/>
  <c r="AL16" i="11" s="1"/>
  <c r="AD17" i="11"/>
  <c r="AF17" i="11" s="1"/>
  <c r="AE17" i="11"/>
  <c r="AG17" i="11" s="1"/>
  <c r="AH17" i="11"/>
  <c r="AI17" i="11"/>
  <c r="AJ17" i="11"/>
  <c r="AK17" i="11"/>
  <c r="AL17" i="11" s="1"/>
  <c r="AA18" i="11"/>
  <c r="AD18" i="11"/>
  <c r="AF18" i="11" s="1"/>
  <c r="AE18" i="11"/>
  <c r="AG18" i="11" s="1"/>
  <c r="AH18" i="11"/>
  <c r="AI18" i="11"/>
  <c r="AJ18" i="11"/>
  <c r="AK18" i="11"/>
  <c r="AL18" i="11" s="1"/>
  <c r="AD19" i="11"/>
  <c r="AF19" i="11" s="1"/>
  <c r="AE19" i="11"/>
  <c r="AG19" i="11" s="1"/>
  <c r="AH19" i="11"/>
  <c r="AI19" i="11"/>
  <c r="AJ19" i="11"/>
  <c r="AK19" i="11"/>
  <c r="AL19" i="11" s="1"/>
  <c r="AA20" i="11"/>
  <c r="AD20" i="11"/>
  <c r="AF20" i="11" s="1"/>
  <c r="AE20" i="11"/>
  <c r="AG20" i="11" s="1"/>
  <c r="AH20" i="11"/>
  <c r="AI20" i="11"/>
  <c r="AJ20" i="11"/>
  <c r="AK20" i="11"/>
  <c r="AL20" i="11" s="1"/>
  <c r="AD21" i="11"/>
  <c r="AF21" i="11" s="1"/>
  <c r="AE21" i="11"/>
  <c r="AG21" i="11" s="1"/>
  <c r="AH21" i="11"/>
  <c r="AI21" i="11"/>
  <c r="AJ21" i="11"/>
  <c r="AK21" i="11"/>
  <c r="AL21" i="11" s="1"/>
  <c r="AA22" i="11"/>
  <c r="AD22" i="11"/>
  <c r="AF22" i="11" s="1"/>
  <c r="AE22" i="11"/>
  <c r="AG22" i="11" s="1"/>
  <c r="AH22" i="11"/>
  <c r="AI22" i="11"/>
  <c r="AJ22" i="11"/>
  <c r="AK22" i="11"/>
  <c r="AL22" i="11" s="1"/>
  <c r="AD23" i="11"/>
  <c r="AF23" i="11" s="1"/>
  <c r="AE23" i="11"/>
  <c r="AG23" i="11" s="1"/>
  <c r="AH23" i="11"/>
  <c r="AI23" i="11"/>
  <c r="AJ23" i="11"/>
  <c r="AK23" i="11"/>
  <c r="AL23" i="11" s="1"/>
  <c r="AA24" i="11"/>
  <c r="AD24" i="11"/>
  <c r="AF24" i="11" s="1"/>
  <c r="AE24" i="11"/>
  <c r="AG24" i="11" s="1"/>
  <c r="AH24" i="11"/>
  <c r="AI24" i="11"/>
  <c r="AJ24" i="11"/>
  <c r="AK24" i="11"/>
  <c r="AL24" i="11" s="1"/>
  <c r="AD25" i="11"/>
  <c r="AF25" i="11" s="1"/>
  <c r="AE25" i="11"/>
  <c r="AG25" i="11" s="1"/>
  <c r="AH25" i="11"/>
  <c r="AI25" i="11"/>
  <c r="AJ25" i="11"/>
  <c r="AK25" i="11"/>
  <c r="AL25" i="11" s="1"/>
  <c r="AA26" i="11"/>
  <c r="AD26" i="11"/>
  <c r="AF26" i="11" s="1"/>
  <c r="AE26" i="11"/>
  <c r="AG26" i="11" s="1"/>
  <c r="AH26" i="11"/>
  <c r="AI26" i="11"/>
  <c r="AJ26" i="11"/>
  <c r="AK26" i="11"/>
  <c r="AL26" i="11" s="1"/>
  <c r="AD27" i="11"/>
  <c r="AF27" i="11" s="1"/>
  <c r="AE27" i="11"/>
  <c r="AG27" i="11" s="1"/>
  <c r="AH27" i="11"/>
  <c r="AI27" i="11"/>
  <c r="AJ27" i="11"/>
  <c r="AK27" i="11"/>
  <c r="AL27" i="11" s="1"/>
  <c r="AA28" i="11"/>
  <c r="AD28" i="11"/>
  <c r="AF28" i="11" s="1"/>
  <c r="AE28" i="11"/>
  <c r="AG28" i="11" s="1"/>
  <c r="AH28" i="11"/>
  <c r="AI28" i="11"/>
  <c r="AJ28" i="11"/>
  <c r="AK28" i="11"/>
  <c r="AL28" i="11" s="1"/>
  <c r="AD29" i="11"/>
  <c r="AF29" i="11" s="1"/>
  <c r="AE29" i="11"/>
  <c r="AG29" i="11" s="1"/>
  <c r="AH29" i="11"/>
  <c r="AI29" i="11"/>
  <c r="AJ29" i="11"/>
  <c r="AK29" i="11"/>
  <c r="AL29" i="11" s="1"/>
  <c r="AA30" i="11"/>
  <c r="AD30" i="11"/>
  <c r="AF30" i="11" s="1"/>
  <c r="AE30" i="11"/>
  <c r="AG30" i="11" s="1"/>
  <c r="AH30" i="11"/>
  <c r="AI30" i="11"/>
  <c r="AJ30" i="11"/>
  <c r="AK30" i="11"/>
  <c r="AL30" i="11" s="1"/>
  <c r="AD31" i="11"/>
  <c r="AF31" i="11" s="1"/>
  <c r="AE31" i="11"/>
  <c r="AG31" i="11" s="1"/>
  <c r="AH31" i="11"/>
  <c r="AI31" i="11"/>
  <c r="AJ31" i="11"/>
  <c r="AK31" i="11"/>
  <c r="AL31" i="11" s="1"/>
  <c r="AA32" i="11"/>
  <c r="AD32" i="11"/>
  <c r="AF32" i="11" s="1"/>
  <c r="AE32" i="11"/>
  <c r="AG32" i="11" s="1"/>
  <c r="AH32" i="11"/>
  <c r="AI32" i="11"/>
  <c r="AJ32" i="11"/>
  <c r="AK32" i="11"/>
  <c r="AL32" i="11" s="1"/>
  <c r="AD33" i="11"/>
  <c r="AF33" i="11" s="1"/>
  <c r="AE33" i="11"/>
  <c r="AG33" i="11" s="1"/>
  <c r="AH33" i="11"/>
  <c r="AI33" i="11"/>
  <c r="AJ33" i="11"/>
  <c r="AK33" i="11"/>
  <c r="AL33" i="11" s="1"/>
  <c r="AA34" i="11"/>
  <c r="AD34" i="11"/>
  <c r="AF34" i="11" s="1"/>
  <c r="AE34" i="11"/>
  <c r="AG34" i="11" s="1"/>
  <c r="AH34" i="11"/>
  <c r="AI34" i="11"/>
  <c r="AJ34" i="11"/>
  <c r="AK34" i="11"/>
  <c r="AL34" i="11" s="1"/>
  <c r="AD35" i="11"/>
  <c r="AF35" i="11" s="1"/>
  <c r="AE35" i="11"/>
  <c r="AG35" i="11" s="1"/>
  <c r="AH35" i="11"/>
  <c r="AI35" i="11"/>
  <c r="AJ35" i="11"/>
  <c r="AK35" i="11"/>
  <c r="AL35" i="11" s="1"/>
  <c r="AA36" i="11"/>
  <c r="AD36" i="11"/>
  <c r="AF36" i="11" s="1"/>
  <c r="AE36" i="11"/>
  <c r="AG36" i="11" s="1"/>
  <c r="AH36" i="11"/>
  <c r="AI36" i="11"/>
  <c r="AJ36" i="11"/>
  <c r="AK36" i="11"/>
  <c r="AL36" i="11" s="1"/>
  <c r="AD37" i="11"/>
  <c r="AF37" i="11" s="1"/>
  <c r="AE37" i="11"/>
  <c r="AG37" i="11" s="1"/>
  <c r="AH37" i="11"/>
  <c r="AI37" i="11"/>
  <c r="AJ37" i="11"/>
  <c r="AK37" i="11"/>
  <c r="AL37" i="11" s="1"/>
  <c r="AA38" i="11"/>
  <c r="AD38" i="11"/>
  <c r="AF38" i="11" s="1"/>
  <c r="AE38" i="11"/>
  <c r="AG38" i="11" s="1"/>
  <c r="AH38" i="11"/>
  <c r="AI38" i="11"/>
  <c r="AJ38" i="11"/>
  <c r="AK38" i="11"/>
  <c r="AL38" i="11" s="1"/>
  <c r="AD39" i="11"/>
  <c r="AF39" i="11" s="1"/>
  <c r="AE39" i="11"/>
  <c r="AG39" i="11" s="1"/>
  <c r="AH39" i="11"/>
  <c r="AI39" i="11"/>
  <c r="AJ39" i="11"/>
  <c r="AK39" i="11"/>
  <c r="AL39" i="11" s="1"/>
  <c r="AA40" i="11"/>
  <c r="AD40" i="11"/>
  <c r="AF40" i="11" s="1"/>
  <c r="AE40" i="11"/>
  <c r="AG40" i="11" s="1"/>
  <c r="AH40" i="11"/>
  <c r="AI40" i="11"/>
  <c r="AJ40" i="11"/>
  <c r="AK40" i="11"/>
  <c r="AL40" i="11" s="1"/>
  <c r="AD41" i="11"/>
  <c r="AF41" i="11" s="1"/>
  <c r="AE41" i="11"/>
  <c r="AG41" i="11" s="1"/>
  <c r="AH41" i="11"/>
  <c r="AI41" i="11"/>
  <c r="AJ41" i="11"/>
  <c r="AK41" i="11"/>
  <c r="AL41" i="11" s="1"/>
  <c r="AA42" i="11"/>
  <c r="AD42" i="11"/>
  <c r="AF42" i="11" s="1"/>
  <c r="AE42" i="11"/>
  <c r="AG42" i="11" s="1"/>
  <c r="AH42" i="11"/>
  <c r="AI42" i="11"/>
  <c r="AJ42" i="11"/>
  <c r="AK42" i="11"/>
  <c r="AL42" i="11" s="1"/>
  <c r="AD43" i="11"/>
  <c r="AF43" i="11" s="1"/>
  <c r="AE43" i="11"/>
  <c r="AG43" i="11" s="1"/>
  <c r="AH43" i="11"/>
  <c r="AI43" i="11"/>
  <c r="AJ43" i="11"/>
  <c r="AK43" i="11"/>
  <c r="AL43" i="11" s="1"/>
  <c r="AA44" i="11"/>
  <c r="AD44" i="11"/>
  <c r="AF44" i="11" s="1"/>
  <c r="AE44" i="11"/>
  <c r="AG44" i="11" s="1"/>
  <c r="AH44" i="11"/>
  <c r="AI44" i="11"/>
  <c r="AJ44" i="11"/>
  <c r="AK44" i="11"/>
  <c r="AL44" i="11" s="1"/>
  <c r="AD45" i="11"/>
  <c r="AF45" i="11" s="1"/>
  <c r="AE45" i="11"/>
  <c r="AG45" i="11" s="1"/>
  <c r="AH45" i="11"/>
  <c r="AI45" i="11"/>
  <c r="AJ45" i="11"/>
  <c r="AK45" i="11"/>
  <c r="AL45" i="11" s="1"/>
  <c r="AA46" i="11"/>
  <c r="AD46" i="11"/>
  <c r="AF46" i="11" s="1"/>
  <c r="AE46" i="11"/>
  <c r="AG46" i="11" s="1"/>
  <c r="AH46" i="11"/>
  <c r="AI46" i="11"/>
  <c r="AJ46" i="11"/>
  <c r="AK46" i="11"/>
  <c r="AL46" i="11" s="1"/>
  <c r="AD47" i="11"/>
  <c r="AE47" i="11"/>
  <c r="AG47" i="11" s="1"/>
  <c r="AF47" i="11"/>
  <c r="AH47" i="11"/>
  <c r="AI47" i="11"/>
  <c r="AJ47" i="11"/>
  <c r="AK47" i="11"/>
  <c r="AL47" i="11" s="1"/>
  <c r="AD48" i="11"/>
  <c r="AF48" i="11" s="1"/>
  <c r="AE48" i="11"/>
  <c r="AG48" i="11" s="1"/>
  <c r="AH48" i="11"/>
  <c r="AI48" i="11"/>
  <c r="AJ48" i="11"/>
  <c r="AK48" i="11"/>
  <c r="AL48" i="11" s="1"/>
  <c r="AD49" i="11"/>
  <c r="AF49" i="11" s="1"/>
  <c r="AE49" i="11"/>
  <c r="AG49" i="11" s="1"/>
  <c r="AH49" i="11"/>
  <c r="AI49" i="11"/>
  <c r="AJ49" i="11"/>
  <c r="AK49" i="11"/>
  <c r="AL49" i="11" s="1"/>
  <c r="AD50" i="11"/>
  <c r="AF50" i="11" s="1"/>
  <c r="AE50" i="11"/>
  <c r="AG50" i="11" s="1"/>
  <c r="AH50" i="11"/>
  <c r="AI50" i="11"/>
  <c r="AJ50" i="11"/>
  <c r="AK50" i="11"/>
  <c r="AL50" i="11" s="1"/>
  <c r="AD51" i="11"/>
  <c r="AF51" i="11" s="1"/>
  <c r="AE51" i="11"/>
  <c r="AG51" i="11" s="1"/>
  <c r="AH51" i="11"/>
  <c r="AI51" i="11"/>
  <c r="AJ51" i="11"/>
  <c r="AK51" i="11"/>
  <c r="AL51" i="11" s="1"/>
  <c r="AD52" i="11"/>
  <c r="AF52" i="11" s="1"/>
  <c r="AE52" i="11"/>
  <c r="AG52" i="11" s="1"/>
  <c r="AH52" i="11"/>
  <c r="AI52" i="11"/>
  <c r="AJ52" i="11"/>
  <c r="AK52" i="11"/>
  <c r="AL52" i="11" s="1"/>
  <c r="AD53" i="11"/>
  <c r="AF53" i="11" s="1"/>
  <c r="AE53" i="11"/>
  <c r="AG53" i="11" s="1"/>
  <c r="AH53" i="11"/>
  <c r="AI53" i="11"/>
  <c r="AJ53" i="11"/>
  <c r="AK53" i="11"/>
  <c r="AL53" i="11" s="1"/>
  <c r="AD54" i="11"/>
  <c r="AF54" i="11" s="1"/>
  <c r="AE54" i="11"/>
  <c r="AG54" i="11" s="1"/>
  <c r="AH54" i="11"/>
  <c r="AI54" i="11"/>
  <c r="AJ54" i="11"/>
  <c r="AK54" i="11"/>
  <c r="AL54" i="11" s="1"/>
  <c r="AD55" i="11"/>
  <c r="AF55" i="11" s="1"/>
  <c r="AE55" i="11"/>
  <c r="AG55" i="11" s="1"/>
  <c r="AH55" i="11"/>
  <c r="AI55" i="11"/>
  <c r="AJ55" i="11"/>
  <c r="AK55" i="11"/>
  <c r="AL55" i="11" s="1"/>
  <c r="AD56" i="11"/>
  <c r="AF56" i="11" s="1"/>
  <c r="AE56" i="11"/>
  <c r="AG56" i="11" s="1"/>
  <c r="AH56" i="11"/>
  <c r="AI56" i="11"/>
  <c r="AJ56" i="11"/>
  <c r="AK56" i="11"/>
  <c r="AL56" i="11" s="1"/>
  <c r="AD57" i="11"/>
  <c r="AF57" i="11" s="1"/>
  <c r="AE57" i="11"/>
  <c r="AG57" i="11" s="1"/>
  <c r="AH57" i="11"/>
  <c r="AI57" i="11"/>
  <c r="AJ57" i="11"/>
  <c r="AK57" i="11"/>
  <c r="AL57" i="11" s="1"/>
  <c r="AD58" i="11"/>
  <c r="AF58" i="11" s="1"/>
  <c r="AE58" i="11"/>
  <c r="AG58" i="11" s="1"/>
  <c r="AH58" i="11"/>
  <c r="AI58" i="11"/>
  <c r="AJ58" i="11"/>
  <c r="AK58" i="11"/>
  <c r="AL58" i="11" s="1"/>
  <c r="AD59" i="11"/>
  <c r="AF59" i="11" s="1"/>
  <c r="AE59" i="11"/>
  <c r="AG59" i="11" s="1"/>
  <c r="AH59" i="11"/>
  <c r="AI59" i="11"/>
  <c r="AJ59" i="11"/>
  <c r="AK59" i="11"/>
  <c r="AL59" i="11" s="1"/>
  <c r="AD60" i="11"/>
  <c r="AF60" i="11" s="1"/>
  <c r="AE60" i="11"/>
  <c r="AG60" i="11" s="1"/>
  <c r="AH60" i="11"/>
  <c r="AI60" i="11"/>
  <c r="AJ60" i="11"/>
  <c r="AK60" i="11"/>
  <c r="AL60" i="11" s="1"/>
  <c r="AD61" i="11"/>
  <c r="AF61" i="11" s="1"/>
  <c r="AE61" i="11"/>
  <c r="AG61" i="11" s="1"/>
  <c r="AH61" i="11"/>
  <c r="AI61" i="11"/>
  <c r="AJ61" i="11"/>
  <c r="AK61" i="11"/>
  <c r="AL61" i="11" s="1"/>
  <c r="AD62" i="11"/>
  <c r="AF62" i="11" s="1"/>
  <c r="AE62" i="11"/>
  <c r="AG62" i="11" s="1"/>
  <c r="AH62" i="11"/>
  <c r="AI62" i="11"/>
  <c r="AJ62" i="11"/>
  <c r="AK62" i="11"/>
  <c r="AL62" i="11" s="1"/>
  <c r="AD63" i="11"/>
  <c r="AF63" i="11" s="1"/>
  <c r="AE63" i="11"/>
  <c r="AG63" i="11" s="1"/>
  <c r="AH63" i="11"/>
  <c r="AI63" i="11"/>
  <c r="AJ63" i="11"/>
  <c r="AK63" i="11"/>
  <c r="AL63" i="11" s="1"/>
  <c r="AD64" i="11"/>
  <c r="AF64" i="11" s="1"/>
  <c r="AE64" i="11"/>
  <c r="AG64" i="11" s="1"/>
  <c r="AH64" i="11"/>
  <c r="AI64" i="11"/>
  <c r="AJ64" i="11"/>
  <c r="AK64" i="11"/>
  <c r="AL64" i="11" s="1"/>
  <c r="AD65" i="11"/>
  <c r="AF65" i="11" s="1"/>
  <c r="AE65" i="11"/>
  <c r="AG65" i="11" s="1"/>
  <c r="AH65" i="11"/>
  <c r="AI65" i="11"/>
  <c r="AJ65" i="11"/>
  <c r="AK65" i="11"/>
  <c r="AL65" i="11" s="1"/>
  <c r="AD66" i="11"/>
  <c r="AF66" i="11" s="1"/>
  <c r="AE66" i="11"/>
  <c r="AG66" i="11" s="1"/>
  <c r="AH66" i="11"/>
  <c r="AI66" i="11"/>
  <c r="AJ66" i="11"/>
  <c r="AK66" i="11"/>
  <c r="AL66" i="11" s="1"/>
  <c r="AD67" i="11"/>
  <c r="AF67" i="11" s="1"/>
  <c r="AE67" i="11"/>
  <c r="AG67" i="11" s="1"/>
  <c r="AH67" i="11"/>
  <c r="AI67" i="11"/>
  <c r="AJ67" i="11"/>
  <c r="AK67" i="11"/>
  <c r="AL67" i="11" s="1"/>
  <c r="AD68" i="11"/>
  <c r="AF68" i="11" s="1"/>
  <c r="AE68" i="11"/>
  <c r="AG68" i="11" s="1"/>
  <c r="AH68" i="11"/>
  <c r="AI68" i="11"/>
  <c r="AJ68" i="11"/>
  <c r="AK68" i="11"/>
  <c r="AL68" i="11" s="1"/>
  <c r="AD69" i="11"/>
  <c r="AF69" i="11" s="1"/>
  <c r="AE69" i="11"/>
  <c r="AG69" i="11" s="1"/>
  <c r="AH69" i="11"/>
  <c r="AI69" i="11"/>
  <c r="AJ69" i="11"/>
  <c r="AK69" i="11"/>
  <c r="AL69" i="11" s="1"/>
  <c r="AD70" i="11"/>
  <c r="AF70" i="11" s="1"/>
  <c r="AE70" i="11"/>
  <c r="AG70" i="11" s="1"/>
  <c r="AH70" i="11"/>
  <c r="AI70" i="11"/>
  <c r="AJ70" i="11"/>
  <c r="AK70" i="11"/>
  <c r="AL70" i="11" s="1"/>
  <c r="AD71" i="11"/>
  <c r="AF71" i="11" s="1"/>
  <c r="AE71" i="11"/>
  <c r="AG71" i="11" s="1"/>
  <c r="AH71" i="11"/>
  <c r="AI71" i="11"/>
  <c r="AJ71" i="11"/>
  <c r="AK71" i="11"/>
  <c r="AL71" i="11" s="1"/>
  <c r="AD72" i="11"/>
  <c r="AF72" i="11" s="1"/>
  <c r="AE72" i="11"/>
  <c r="AG72" i="11" s="1"/>
  <c r="AH72" i="11"/>
  <c r="AI72" i="11"/>
  <c r="AJ72" i="11"/>
  <c r="AK72" i="11"/>
  <c r="AL72" i="11" s="1"/>
  <c r="AD73" i="11"/>
  <c r="AF73" i="11" s="1"/>
  <c r="AE73" i="11"/>
  <c r="AG73" i="11" s="1"/>
  <c r="AH73" i="11"/>
  <c r="AI73" i="11"/>
  <c r="AJ73" i="11"/>
  <c r="AK73" i="11"/>
  <c r="AL73" i="11" s="1"/>
  <c r="AD74" i="11"/>
  <c r="AF74" i="11" s="1"/>
  <c r="AE74" i="11"/>
  <c r="AG74" i="11" s="1"/>
  <c r="AH74" i="11"/>
  <c r="AI74" i="11"/>
  <c r="AJ74" i="11"/>
  <c r="AK74" i="11"/>
  <c r="AL74" i="11" s="1"/>
  <c r="AD75" i="11"/>
  <c r="AF75" i="11" s="1"/>
  <c r="AE75" i="11"/>
  <c r="AG75" i="11" s="1"/>
  <c r="AH75" i="11"/>
  <c r="AI75" i="11"/>
  <c r="AJ75" i="11"/>
  <c r="AK75" i="11"/>
  <c r="AL75" i="11" s="1"/>
  <c r="AD76" i="11"/>
  <c r="AF76" i="11" s="1"/>
  <c r="AE76" i="11"/>
  <c r="AG76" i="11" s="1"/>
  <c r="AH76" i="11"/>
  <c r="AI76" i="11"/>
  <c r="AJ76" i="11"/>
  <c r="AK76" i="11"/>
  <c r="AL76" i="11" s="1"/>
  <c r="AD77" i="11"/>
  <c r="AF77" i="11" s="1"/>
  <c r="AE77" i="11"/>
  <c r="AG77" i="11" s="1"/>
  <c r="AH77" i="11"/>
  <c r="AI77" i="11"/>
  <c r="AJ77" i="11"/>
  <c r="AK77" i="11"/>
  <c r="AL77" i="11" s="1"/>
  <c r="AD78" i="11"/>
  <c r="AF78" i="11" s="1"/>
  <c r="AE78" i="11"/>
  <c r="AG78" i="11" s="1"/>
  <c r="AH78" i="11"/>
  <c r="AI78" i="11"/>
  <c r="AJ78" i="11"/>
  <c r="AK78" i="11"/>
  <c r="AL78" i="11" s="1"/>
  <c r="AD79" i="11"/>
  <c r="AF79" i="11" s="1"/>
  <c r="AE79" i="11"/>
  <c r="AG79" i="11" s="1"/>
  <c r="AH79" i="11"/>
  <c r="AI79" i="11"/>
  <c r="AJ79" i="11"/>
  <c r="AK79" i="11"/>
  <c r="AL79" i="11" s="1"/>
  <c r="AD80" i="11"/>
  <c r="AF80" i="11" s="1"/>
  <c r="AE80" i="11"/>
  <c r="AG80" i="11" s="1"/>
  <c r="AH80" i="11"/>
  <c r="AI80" i="11"/>
  <c r="AJ80" i="11"/>
  <c r="AK80" i="11"/>
  <c r="AL80" i="11" s="1"/>
  <c r="AD81" i="11"/>
  <c r="AF81" i="11" s="1"/>
  <c r="AE81" i="11"/>
  <c r="AG81" i="11" s="1"/>
  <c r="AH81" i="11"/>
  <c r="AI81" i="11"/>
  <c r="AJ81" i="11"/>
  <c r="AK81" i="11"/>
  <c r="AL81" i="11" s="1"/>
  <c r="AD82" i="11"/>
  <c r="AF82" i="11" s="1"/>
  <c r="AE82" i="11"/>
  <c r="AG82" i="11" s="1"/>
  <c r="AH82" i="11"/>
  <c r="AI82" i="11"/>
  <c r="AJ82" i="11"/>
  <c r="AK82" i="11"/>
  <c r="AL82" i="11" s="1"/>
  <c r="AD83" i="11"/>
  <c r="AF83" i="11" s="1"/>
  <c r="AE83" i="11"/>
  <c r="AG83" i="11" s="1"/>
  <c r="AH83" i="11"/>
  <c r="AI83" i="11"/>
  <c r="AJ83" i="11"/>
  <c r="AK83" i="11"/>
  <c r="AL83" i="11" s="1"/>
  <c r="AD84" i="11"/>
  <c r="AF84" i="11" s="1"/>
  <c r="AE84" i="11"/>
  <c r="AG84" i="11" s="1"/>
  <c r="AH84" i="11"/>
  <c r="AI84" i="11"/>
  <c r="AJ84" i="11"/>
  <c r="AK84" i="11"/>
  <c r="AL84" i="11" s="1"/>
  <c r="AD85" i="11"/>
  <c r="AF85" i="11" s="1"/>
  <c r="AE85" i="11"/>
  <c r="AG85" i="11" s="1"/>
  <c r="AH85" i="11"/>
  <c r="AI85" i="11"/>
  <c r="AJ85" i="11"/>
  <c r="AK85" i="11"/>
  <c r="AL85" i="11" s="1"/>
  <c r="AD86" i="11"/>
  <c r="AF86" i="11" s="1"/>
  <c r="AE86" i="11"/>
  <c r="AG86" i="11" s="1"/>
  <c r="AH86" i="11"/>
  <c r="AI86" i="11"/>
  <c r="AJ86" i="11"/>
  <c r="AK86" i="11"/>
  <c r="AL86" i="11" s="1"/>
  <c r="AD87" i="11"/>
  <c r="AF87" i="11" s="1"/>
  <c r="AE87" i="11"/>
  <c r="AG87" i="11" s="1"/>
  <c r="AH87" i="11"/>
  <c r="AI87" i="11"/>
  <c r="AJ87" i="11"/>
  <c r="AK87" i="11"/>
  <c r="AL87" i="11" s="1"/>
  <c r="AD88" i="11"/>
  <c r="AF88" i="11" s="1"/>
  <c r="AE88" i="11"/>
  <c r="AG88" i="11" s="1"/>
  <c r="AH88" i="11"/>
  <c r="AI88" i="11"/>
  <c r="AJ88" i="11"/>
  <c r="AK88" i="11"/>
  <c r="AL88" i="11" s="1"/>
  <c r="AD89" i="11"/>
  <c r="AF89" i="11" s="1"/>
  <c r="AE89" i="11"/>
  <c r="AG89" i="11" s="1"/>
  <c r="AH89" i="11"/>
  <c r="AI89" i="11"/>
  <c r="AJ89" i="11"/>
  <c r="AK89" i="11"/>
  <c r="AL89" i="11" s="1"/>
  <c r="AD90" i="11"/>
  <c r="AF90" i="11" s="1"/>
  <c r="AE90" i="11"/>
  <c r="AG90" i="11" s="1"/>
  <c r="AH90" i="11"/>
  <c r="AI90" i="11"/>
  <c r="AJ90" i="11"/>
  <c r="AK90" i="11"/>
  <c r="AL90" i="11" s="1"/>
  <c r="AD91" i="11"/>
  <c r="AF91" i="11" s="1"/>
  <c r="AE91" i="11"/>
  <c r="AG91" i="11" s="1"/>
  <c r="AH91" i="11"/>
  <c r="AI91" i="11"/>
  <c r="AJ91" i="11"/>
  <c r="AK91" i="11"/>
  <c r="AL91" i="11" s="1"/>
  <c r="AD92" i="11"/>
  <c r="AF92" i="11" s="1"/>
  <c r="AE92" i="11"/>
  <c r="AG92" i="11" s="1"/>
  <c r="AH92" i="11"/>
  <c r="AI92" i="11"/>
  <c r="AJ92" i="11"/>
  <c r="AK92" i="11"/>
  <c r="AL92" i="11" s="1"/>
  <c r="AD93" i="11"/>
  <c r="AF93" i="11" s="1"/>
  <c r="AE93" i="11"/>
  <c r="AG93" i="11" s="1"/>
  <c r="AH93" i="11"/>
  <c r="AI93" i="11"/>
  <c r="AJ93" i="11"/>
  <c r="AK93" i="11"/>
  <c r="AL93" i="11" s="1"/>
  <c r="AD94" i="11"/>
  <c r="AF94" i="11" s="1"/>
  <c r="AE94" i="11"/>
  <c r="AG94" i="11" s="1"/>
  <c r="AH94" i="11"/>
  <c r="AI94" i="11"/>
  <c r="AJ94" i="11"/>
  <c r="AK94" i="11"/>
  <c r="AL94" i="11" s="1"/>
  <c r="AD95" i="11"/>
  <c r="AF95" i="11" s="1"/>
  <c r="AE95" i="11"/>
  <c r="AG95" i="11" s="1"/>
  <c r="AH95" i="11"/>
  <c r="AI95" i="11"/>
  <c r="AJ95" i="11"/>
  <c r="AK95" i="11"/>
  <c r="AL95" i="11" s="1"/>
  <c r="AD96" i="11"/>
  <c r="AF96" i="11" s="1"/>
  <c r="AE96" i="11"/>
  <c r="AG96" i="11" s="1"/>
  <c r="AH96" i="11"/>
  <c r="AI96" i="11"/>
  <c r="AJ96" i="11"/>
  <c r="AK96" i="11"/>
  <c r="AL96" i="11" s="1"/>
  <c r="AD97" i="11"/>
  <c r="AF97" i="11" s="1"/>
  <c r="AE97" i="11"/>
  <c r="AG97" i="11" s="1"/>
  <c r="AH97" i="11"/>
  <c r="AI97" i="11"/>
  <c r="AJ97" i="11"/>
  <c r="AK97" i="11"/>
  <c r="AL97" i="11" s="1"/>
  <c r="AD98" i="11"/>
  <c r="AF98" i="11" s="1"/>
  <c r="AE98" i="11"/>
  <c r="AG98" i="11" s="1"/>
  <c r="AH98" i="11"/>
  <c r="AI98" i="11"/>
  <c r="AJ98" i="11"/>
  <c r="AK98" i="11"/>
  <c r="AL98" i="11" s="1"/>
  <c r="AD99" i="11"/>
  <c r="AF99" i="11" s="1"/>
  <c r="AE99" i="11"/>
  <c r="AG99" i="11" s="1"/>
  <c r="AH99" i="11"/>
  <c r="AI99" i="11"/>
  <c r="AJ99" i="11"/>
  <c r="AK99" i="11"/>
  <c r="AL99" i="11" s="1"/>
  <c r="AD100" i="11"/>
  <c r="AF100" i="11" s="1"/>
  <c r="AE100" i="11"/>
  <c r="AG100" i="11" s="1"/>
  <c r="AH100" i="11"/>
  <c r="AI100" i="11"/>
  <c r="AJ100" i="11"/>
  <c r="AK100" i="11"/>
  <c r="AL100" i="11" s="1"/>
  <c r="AD101" i="11"/>
  <c r="AF101" i="11" s="1"/>
  <c r="AE101" i="11"/>
  <c r="AG101" i="11" s="1"/>
  <c r="AH101" i="11"/>
  <c r="AI101" i="11"/>
  <c r="AJ101" i="11"/>
  <c r="AK101" i="11"/>
  <c r="AL101" i="11" s="1"/>
  <c r="AD102" i="11"/>
  <c r="AF102" i="11" s="1"/>
  <c r="AE102" i="11"/>
  <c r="AG102" i="11" s="1"/>
  <c r="AH102" i="11"/>
  <c r="AI102" i="11"/>
  <c r="AJ102" i="11"/>
  <c r="AK102" i="11"/>
  <c r="AL102" i="11"/>
  <c r="AD103" i="11"/>
  <c r="AF103" i="11" s="1"/>
  <c r="AE103" i="11"/>
  <c r="AG103" i="11" s="1"/>
  <c r="AH103" i="11"/>
  <c r="AI103" i="11"/>
  <c r="AJ103" i="11"/>
  <c r="AK103" i="11"/>
  <c r="AL103" i="11" s="1"/>
  <c r="AD104" i="11"/>
  <c r="AF104" i="11" s="1"/>
  <c r="AE104" i="11"/>
  <c r="AG104" i="11" s="1"/>
  <c r="AH104" i="11"/>
  <c r="AI104" i="11"/>
  <c r="AJ104" i="11"/>
  <c r="AK104" i="11"/>
  <c r="AL104" i="11" s="1"/>
  <c r="AD105" i="11"/>
  <c r="AF105" i="11" s="1"/>
  <c r="AE105" i="11"/>
  <c r="AG105" i="11" s="1"/>
  <c r="AH105" i="11"/>
  <c r="AI105" i="11"/>
  <c r="AJ105" i="11"/>
  <c r="AK105" i="11"/>
  <c r="AL105" i="11" s="1"/>
  <c r="AD106" i="11"/>
  <c r="AF106" i="11" s="1"/>
  <c r="AE106" i="11"/>
  <c r="AG106" i="11" s="1"/>
  <c r="AH106" i="11"/>
  <c r="AI106" i="11"/>
  <c r="AJ106" i="11"/>
  <c r="AK106" i="11"/>
  <c r="AL106" i="11" s="1"/>
  <c r="AD107" i="11"/>
  <c r="AF107" i="11" s="1"/>
  <c r="AE107" i="11"/>
  <c r="AG107" i="11" s="1"/>
  <c r="AH107" i="11"/>
  <c r="AI107" i="11"/>
  <c r="AJ107" i="11"/>
  <c r="AK107" i="11"/>
  <c r="AL107" i="11" s="1"/>
  <c r="AD108" i="11"/>
  <c r="AF108" i="11" s="1"/>
  <c r="AE108" i="11"/>
  <c r="AG108" i="11" s="1"/>
  <c r="AH108" i="11"/>
  <c r="AI108" i="11"/>
  <c r="AJ108" i="11"/>
  <c r="AK108" i="11"/>
  <c r="AL108" i="11" s="1"/>
  <c r="AD109" i="11"/>
  <c r="AF109" i="11" s="1"/>
  <c r="AE109" i="11"/>
  <c r="AG109" i="11" s="1"/>
  <c r="AH109" i="11"/>
  <c r="AI109" i="11"/>
  <c r="AJ109" i="11"/>
  <c r="AK109" i="11"/>
  <c r="AL109" i="11" s="1"/>
  <c r="AD110" i="11"/>
  <c r="AF110" i="11" s="1"/>
  <c r="AE110" i="11"/>
  <c r="AG110" i="11" s="1"/>
  <c r="AH110" i="11"/>
  <c r="AI110" i="11"/>
  <c r="AJ110" i="11"/>
  <c r="AK110" i="11"/>
  <c r="AL110" i="11" s="1"/>
  <c r="AD111" i="11"/>
  <c r="AF111" i="11" s="1"/>
  <c r="AE111" i="11"/>
  <c r="AG111" i="11" s="1"/>
  <c r="AH111" i="11"/>
  <c r="AI111" i="11"/>
  <c r="AJ111" i="11"/>
  <c r="AK111" i="11"/>
  <c r="AL111" i="11" s="1"/>
  <c r="AD112" i="11"/>
  <c r="AF112" i="11" s="1"/>
  <c r="AE112" i="11"/>
  <c r="AG112" i="11" s="1"/>
  <c r="AH112" i="11"/>
  <c r="AI112" i="11"/>
  <c r="AJ112" i="11"/>
  <c r="AK112" i="11"/>
  <c r="AL112" i="11" s="1"/>
  <c r="AD113" i="11"/>
  <c r="AF113" i="11" s="1"/>
  <c r="AE113" i="11"/>
  <c r="AG113" i="11" s="1"/>
  <c r="AH113" i="11"/>
  <c r="AI113" i="11"/>
  <c r="AJ113" i="11"/>
  <c r="AK113" i="11"/>
  <c r="AL113" i="11" s="1"/>
  <c r="AD114" i="11"/>
  <c r="AF114" i="11" s="1"/>
  <c r="AE114" i="11"/>
  <c r="AG114" i="11" s="1"/>
  <c r="AH114" i="11"/>
  <c r="AI114" i="11"/>
  <c r="AJ114" i="11"/>
  <c r="AK114" i="11"/>
  <c r="AL114" i="11" s="1"/>
  <c r="AD115" i="11"/>
  <c r="AF115" i="11" s="1"/>
  <c r="AE115" i="11"/>
  <c r="AG115" i="11" s="1"/>
  <c r="AH115" i="11"/>
  <c r="AI115" i="11"/>
  <c r="AJ115" i="11"/>
  <c r="AK115" i="11"/>
  <c r="AL115" i="11" s="1"/>
  <c r="AD116" i="11"/>
  <c r="AF116" i="11" s="1"/>
  <c r="AE116" i="11"/>
  <c r="AG116" i="11" s="1"/>
  <c r="AH116" i="11"/>
  <c r="AI116" i="11"/>
  <c r="AJ116" i="11"/>
  <c r="AK116" i="11"/>
  <c r="AL116" i="11" s="1"/>
  <c r="AD117" i="11"/>
  <c r="AF117" i="11" s="1"/>
  <c r="AE117" i="11"/>
  <c r="AG117" i="11" s="1"/>
  <c r="AH117" i="11"/>
  <c r="AI117" i="11"/>
  <c r="AJ117" i="11"/>
  <c r="AK117" i="11"/>
  <c r="AL117" i="11" s="1"/>
  <c r="AD118" i="11"/>
  <c r="AF118" i="11" s="1"/>
  <c r="AE118" i="11"/>
  <c r="AG118" i="11" s="1"/>
  <c r="AH118" i="11"/>
  <c r="AI118" i="11"/>
  <c r="AJ118" i="11"/>
  <c r="AK118" i="11"/>
  <c r="AL118" i="11" s="1"/>
  <c r="AD119" i="11"/>
  <c r="AF119" i="11" s="1"/>
  <c r="AE119" i="11"/>
  <c r="AG119" i="11" s="1"/>
  <c r="AH119" i="11"/>
  <c r="AI119" i="11"/>
  <c r="AJ119" i="11"/>
  <c r="AK119" i="11"/>
  <c r="AL119" i="11" s="1"/>
  <c r="AD120" i="11"/>
  <c r="AF120" i="11" s="1"/>
  <c r="AE120" i="11"/>
  <c r="AG120" i="11" s="1"/>
  <c r="AH120" i="11"/>
  <c r="AI120" i="11"/>
  <c r="AJ120" i="11"/>
  <c r="AK120" i="11"/>
  <c r="AL120" i="11" s="1"/>
  <c r="AD121" i="11"/>
  <c r="AF121" i="11" s="1"/>
  <c r="AE121" i="11"/>
  <c r="AG121" i="11" s="1"/>
  <c r="AH121" i="11"/>
  <c r="AI121" i="11"/>
  <c r="AJ121" i="11"/>
  <c r="AK121" i="11"/>
  <c r="AL121" i="11" s="1"/>
  <c r="AD122" i="11"/>
  <c r="AF122" i="11" s="1"/>
  <c r="AE122" i="11"/>
  <c r="AG122" i="11" s="1"/>
  <c r="AH122" i="11"/>
  <c r="AI122" i="11"/>
  <c r="AJ122" i="11"/>
  <c r="AK122" i="11"/>
  <c r="AL122" i="11" s="1"/>
  <c r="AD123" i="11"/>
  <c r="AF123" i="11" s="1"/>
  <c r="AE123" i="11"/>
  <c r="AG123" i="11" s="1"/>
  <c r="AH123" i="11"/>
  <c r="AI123" i="11"/>
  <c r="AJ123" i="11"/>
  <c r="AK123" i="11"/>
  <c r="AL123" i="11" s="1"/>
  <c r="AD124" i="11"/>
  <c r="AF124" i="11" s="1"/>
  <c r="AE124" i="11"/>
  <c r="AG124" i="11" s="1"/>
  <c r="AH124" i="11"/>
  <c r="AI124" i="11"/>
  <c r="AJ124" i="11"/>
  <c r="AK124" i="11"/>
  <c r="AL124" i="11" s="1"/>
  <c r="AD125" i="11"/>
  <c r="AF125" i="11" s="1"/>
  <c r="AE125" i="11"/>
  <c r="AG125" i="11" s="1"/>
  <c r="AH125" i="11"/>
  <c r="AI125" i="11"/>
  <c r="AJ125" i="11"/>
  <c r="AK125" i="11"/>
  <c r="AL125" i="11" s="1"/>
  <c r="AD126" i="11"/>
  <c r="AF126" i="11" s="1"/>
  <c r="AE126" i="11"/>
  <c r="AG126" i="11" s="1"/>
  <c r="AH126" i="11"/>
  <c r="AI126" i="11"/>
  <c r="AJ126" i="11"/>
  <c r="AK126" i="11"/>
  <c r="AL126" i="11" s="1"/>
  <c r="AD127" i="11"/>
  <c r="AF127" i="11" s="1"/>
  <c r="AE127" i="11"/>
  <c r="AG127" i="11" s="1"/>
  <c r="AH127" i="11"/>
  <c r="AI127" i="11"/>
  <c r="AJ127" i="11"/>
  <c r="AK127" i="11"/>
  <c r="AL127" i="11" s="1"/>
  <c r="AD128" i="11"/>
  <c r="AF128" i="11" s="1"/>
  <c r="AE128" i="11"/>
  <c r="AG128" i="11" s="1"/>
  <c r="AH128" i="11"/>
  <c r="AI128" i="11"/>
  <c r="AJ128" i="11"/>
  <c r="AK128" i="11"/>
  <c r="AL128" i="11" s="1"/>
  <c r="AD129" i="11"/>
  <c r="AF129" i="11" s="1"/>
  <c r="AE129" i="11"/>
  <c r="AG129" i="11" s="1"/>
  <c r="AH129" i="11"/>
  <c r="AI129" i="11"/>
  <c r="AJ129" i="11"/>
  <c r="AK129" i="11"/>
  <c r="AL129" i="11" s="1"/>
  <c r="AD130" i="11"/>
  <c r="AF130" i="11" s="1"/>
  <c r="AE130" i="11"/>
  <c r="AG130" i="11" s="1"/>
  <c r="AH130" i="11"/>
  <c r="AI130" i="11"/>
  <c r="AJ130" i="11"/>
  <c r="AK130" i="11"/>
  <c r="AL130" i="11" s="1"/>
  <c r="AD131" i="11"/>
  <c r="AF131" i="11" s="1"/>
  <c r="AE131" i="11"/>
  <c r="AG131" i="11" s="1"/>
  <c r="AH131" i="11"/>
  <c r="AI131" i="11"/>
  <c r="AJ131" i="11"/>
  <c r="AK131" i="11"/>
  <c r="AL131" i="11" s="1"/>
  <c r="AD132" i="11"/>
  <c r="AF132" i="11" s="1"/>
  <c r="AE132" i="11"/>
  <c r="AG132" i="11" s="1"/>
  <c r="AH132" i="11"/>
  <c r="AI132" i="11"/>
  <c r="AJ132" i="11"/>
  <c r="AK132" i="11"/>
  <c r="AL132" i="11" s="1"/>
  <c r="AD133" i="11"/>
  <c r="AF133" i="11" s="1"/>
  <c r="AE133" i="11"/>
  <c r="AG133" i="11" s="1"/>
  <c r="AH133" i="11"/>
  <c r="AI133" i="11"/>
  <c r="AJ133" i="11"/>
  <c r="AK133" i="11"/>
  <c r="AL133" i="11" s="1"/>
  <c r="AD134" i="11"/>
  <c r="AF134" i="11" s="1"/>
  <c r="AE134" i="11"/>
  <c r="AG134" i="11" s="1"/>
  <c r="AH134" i="11"/>
  <c r="AI134" i="11"/>
  <c r="AJ134" i="11"/>
  <c r="AK134" i="11"/>
  <c r="AL134" i="11" s="1"/>
  <c r="AD135" i="11"/>
  <c r="AF135" i="11" s="1"/>
  <c r="AE135" i="11"/>
  <c r="AG135" i="11" s="1"/>
  <c r="AH135" i="11"/>
  <c r="AI135" i="11"/>
  <c r="AJ135" i="11"/>
  <c r="AK135" i="11"/>
  <c r="AL135" i="11" s="1"/>
  <c r="AD136" i="11"/>
  <c r="AF136" i="11" s="1"/>
  <c r="AE136" i="11"/>
  <c r="AG136" i="11" s="1"/>
  <c r="AH136" i="11"/>
  <c r="AI136" i="11"/>
  <c r="AJ136" i="11"/>
  <c r="AK136" i="11"/>
  <c r="AL136" i="11" s="1"/>
  <c r="AD137" i="11"/>
  <c r="AF137" i="11" s="1"/>
  <c r="AE137" i="11"/>
  <c r="AG137" i="11" s="1"/>
  <c r="AH137" i="11"/>
  <c r="AI137" i="11"/>
  <c r="AJ137" i="11"/>
  <c r="AK137" i="11"/>
  <c r="AL137" i="11" s="1"/>
  <c r="AD138" i="11"/>
  <c r="AF138" i="11" s="1"/>
  <c r="AE138" i="11"/>
  <c r="AG138" i="11" s="1"/>
  <c r="AH138" i="11"/>
  <c r="AI138" i="11"/>
  <c r="AJ138" i="11"/>
  <c r="AK138" i="11"/>
  <c r="AL138" i="11" s="1"/>
  <c r="AD139" i="11"/>
  <c r="AF139" i="11" s="1"/>
  <c r="AE139" i="11"/>
  <c r="AG139" i="11" s="1"/>
  <c r="AH139" i="11"/>
  <c r="AI139" i="11"/>
  <c r="AJ139" i="11"/>
  <c r="AK139" i="11"/>
  <c r="AL139" i="11" s="1"/>
  <c r="AD140" i="11"/>
  <c r="AF140" i="11" s="1"/>
  <c r="AE140" i="11"/>
  <c r="AG140" i="11" s="1"/>
  <c r="AH140" i="11"/>
  <c r="AI140" i="11"/>
  <c r="AJ140" i="11"/>
  <c r="AK140" i="11"/>
  <c r="AL140" i="11" s="1"/>
  <c r="AD141" i="11"/>
  <c r="AF141" i="11" s="1"/>
  <c r="AE141" i="11"/>
  <c r="AG141" i="11" s="1"/>
  <c r="AH141" i="11"/>
  <c r="AI141" i="11"/>
  <c r="AJ141" i="11"/>
  <c r="AK141" i="11"/>
  <c r="AL141" i="11"/>
  <c r="AD142" i="11"/>
  <c r="AF142" i="11" s="1"/>
  <c r="AE142" i="11"/>
  <c r="AG142" i="11" s="1"/>
  <c r="AH142" i="11"/>
  <c r="AI142" i="11"/>
  <c r="AJ142" i="11"/>
  <c r="AK142" i="11"/>
  <c r="AL142" i="11" s="1"/>
  <c r="AD143" i="11"/>
  <c r="AF143" i="11" s="1"/>
  <c r="AE143" i="11"/>
  <c r="AG143" i="11" s="1"/>
  <c r="AH143" i="11"/>
  <c r="AI143" i="11"/>
  <c r="AJ143" i="11"/>
  <c r="AK143" i="11"/>
  <c r="AL143" i="11" s="1"/>
  <c r="AD144" i="11"/>
  <c r="AF144" i="11" s="1"/>
  <c r="AE144" i="11"/>
  <c r="AG144" i="11" s="1"/>
  <c r="AH144" i="11"/>
  <c r="AI144" i="11"/>
  <c r="AJ144" i="11"/>
  <c r="AK144" i="11"/>
  <c r="AL144" i="11" s="1"/>
  <c r="AD145" i="11"/>
  <c r="AF145" i="11" s="1"/>
  <c r="AE145" i="11"/>
  <c r="AG145" i="11" s="1"/>
  <c r="AH145" i="11"/>
  <c r="AI145" i="11"/>
  <c r="AJ145" i="11"/>
  <c r="AK145" i="11"/>
  <c r="AL145" i="11" s="1"/>
  <c r="AD146" i="11"/>
  <c r="AF146" i="11" s="1"/>
  <c r="AE146" i="11"/>
  <c r="AG146" i="11" s="1"/>
  <c r="AH146" i="11"/>
  <c r="AI146" i="11"/>
  <c r="AJ146" i="11"/>
  <c r="AK146" i="11"/>
  <c r="AL146" i="11" s="1"/>
  <c r="AD147" i="11"/>
  <c r="AF147" i="11" s="1"/>
  <c r="AE147" i="11"/>
  <c r="AG147" i="11" s="1"/>
  <c r="AH147" i="11"/>
  <c r="AI147" i="11"/>
  <c r="AJ147" i="11"/>
  <c r="AK147" i="11"/>
  <c r="AL147" i="11" s="1"/>
  <c r="AD148" i="11"/>
  <c r="AF148" i="11" s="1"/>
  <c r="AE148" i="11"/>
  <c r="AG148" i="11" s="1"/>
  <c r="AH148" i="11"/>
  <c r="AI148" i="11"/>
  <c r="AJ148" i="11"/>
  <c r="AK148" i="11"/>
  <c r="AL148" i="11" s="1"/>
  <c r="AD149" i="11"/>
  <c r="AF149" i="11" s="1"/>
  <c r="AE149" i="11"/>
  <c r="AG149" i="11" s="1"/>
  <c r="AH149" i="11"/>
  <c r="AI149" i="11"/>
  <c r="AJ149" i="11"/>
  <c r="AK149" i="11"/>
  <c r="AL149" i="11" s="1"/>
  <c r="AD150" i="11"/>
  <c r="AF150" i="11" s="1"/>
  <c r="AE150" i="11"/>
  <c r="AG150" i="11" s="1"/>
  <c r="AH150" i="11"/>
  <c r="AI150" i="11"/>
  <c r="AJ150" i="11"/>
  <c r="AK150" i="11"/>
  <c r="AL150" i="11" s="1"/>
  <c r="AD151" i="11"/>
  <c r="AF151" i="11" s="1"/>
  <c r="AE151" i="11"/>
  <c r="AG151" i="11" s="1"/>
  <c r="AH151" i="11"/>
  <c r="AI151" i="11"/>
  <c r="AJ151" i="11"/>
  <c r="AK151" i="11"/>
  <c r="AL151" i="11" s="1"/>
  <c r="AD152" i="11"/>
  <c r="AF152" i="11" s="1"/>
  <c r="AE152" i="11"/>
  <c r="AG152" i="11" s="1"/>
  <c r="AH152" i="11"/>
  <c r="AI152" i="11"/>
  <c r="AJ152" i="11"/>
  <c r="AK152" i="11"/>
  <c r="AL152" i="11" s="1"/>
  <c r="AD153" i="11"/>
  <c r="AF153" i="11" s="1"/>
  <c r="AE153" i="11"/>
  <c r="AG153" i="11" s="1"/>
  <c r="AH153" i="11"/>
  <c r="AI153" i="11"/>
  <c r="AJ153" i="11"/>
  <c r="AK153" i="11"/>
  <c r="AL153" i="11" s="1"/>
  <c r="AD154" i="11"/>
  <c r="AF154" i="11" s="1"/>
  <c r="AE154" i="11"/>
  <c r="AG154" i="11" s="1"/>
  <c r="AH154" i="11"/>
  <c r="AI154" i="11"/>
  <c r="AJ154" i="11"/>
  <c r="AK154" i="11"/>
  <c r="AL154" i="11" s="1"/>
  <c r="AD155" i="11"/>
  <c r="AF155" i="11" s="1"/>
  <c r="AE155" i="11"/>
  <c r="AG155" i="11" s="1"/>
  <c r="AH155" i="11"/>
  <c r="AI155" i="11"/>
  <c r="AJ155" i="11"/>
  <c r="AK155" i="11"/>
  <c r="AL155" i="11" s="1"/>
  <c r="AD156" i="11"/>
  <c r="AF156" i="11" s="1"/>
  <c r="AE156" i="11"/>
  <c r="AG156" i="11" s="1"/>
  <c r="AH156" i="11"/>
  <c r="AI156" i="11"/>
  <c r="AJ156" i="11"/>
  <c r="AK156" i="11"/>
  <c r="AL156" i="11" s="1"/>
  <c r="AD157" i="11"/>
  <c r="AF157" i="11" s="1"/>
  <c r="AE157" i="11"/>
  <c r="AG157" i="11" s="1"/>
  <c r="AH157" i="11"/>
  <c r="AI157" i="11"/>
  <c r="AJ157" i="11"/>
  <c r="AK157" i="11"/>
  <c r="AL157" i="11" s="1"/>
  <c r="AD158" i="11"/>
  <c r="AF158" i="11" s="1"/>
  <c r="AE158" i="11"/>
  <c r="AG158" i="11" s="1"/>
  <c r="AH158" i="11"/>
  <c r="AI158" i="11"/>
  <c r="AJ158" i="11"/>
  <c r="AK158" i="11"/>
  <c r="AL158" i="11" s="1"/>
  <c r="AD159" i="11"/>
  <c r="AF159" i="11" s="1"/>
  <c r="AE159" i="11"/>
  <c r="AG159" i="11" s="1"/>
  <c r="AH159" i="11"/>
  <c r="AI159" i="11"/>
  <c r="AJ159" i="11"/>
  <c r="AK159" i="11"/>
  <c r="AL159" i="11" s="1"/>
  <c r="AD160" i="11"/>
  <c r="AF160" i="11" s="1"/>
  <c r="AE160" i="11"/>
  <c r="AG160" i="11" s="1"/>
  <c r="AH160" i="11"/>
  <c r="AI160" i="11"/>
  <c r="AJ160" i="11"/>
  <c r="AK160" i="11"/>
  <c r="AL160" i="11" s="1"/>
  <c r="AD161" i="11"/>
  <c r="AF161" i="11" s="1"/>
  <c r="AE161" i="11"/>
  <c r="AG161" i="11" s="1"/>
  <c r="AH161" i="11"/>
  <c r="AI161" i="11"/>
  <c r="AJ161" i="11"/>
  <c r="AK161" i="11"/>
  <c r="AL161" i="11" s="1"/>
  <c r="AD162" i="11"/>
  <c r="AF162" i="11" s="1"/>
  <c r="AE162" i="11"/>
  <c r="AG162" i="11" s="1"/>
  <c r="AH162" i="11"/>
  <c r="AI162" i="11"/>
  <c r="AJ162" i="11"/>
  <c r="AK162" i="11"/>
  <c r="AL162" i="11" s="1"/>
  <c r="AD163" i="11"/>
  <c r="AF163" i="11" s="1"/>
  <c r="AE163" i="11"/>
  <c r="AG163" i="11" s="1"/>
  <c r="AH163" i="11"/>
  <c r="AI163" i="11"/>
  <c r="AJ163" i="11"/>
  <c r="AK163" i="11"/>
  <c r="AL163" i="11" s="1"/>
  <c r="AD164" i="11"/>
  <c r="AF164" i="11" s="1"/>
  <c r="AE164" i="11"/>
  <c r="AG164" i="11" s="1"/>
  <c r="AH164" i="11"/>
  <c r="AI164" i="11"/>
  <c r="AJ164" i="11"/>
  <c r="AK164" i="11"/>
  <c r="AL164" i="11" s="1"/>
  <c r="AD165" i="11"/>
  <c r="AF165" i="11" s="1"/>
  <c r="AE165" i="11"/>
  <c r="AG165" i="11" s="1"/>
  <c r="AH165" i="11"/>
  <c r="AI165" i="11"/>
  <c r="AJ165" i="11"/>
  <c r="AK165" i="11"/>
  <c r="AL165" i="11" s="1"/>
  <c r="AD166" i="11"/>
  <c r="AF166" i="11" s="1"/>
  <c r="AE166" i="11"/>
  <c r="AG166" i="11" s="1"/>
  <c r="AH166" i="11"/>
  <c r="AI166" i="11"/>
  <c r="AJ166" i="11"/>
  <c r="AK166" i="11"/>
  <c r="AL166" i="11" s="1"/>
  <c r="AD167" i="11"/>
  <c r="AF167" i="11" s="1"/>
  <c r="AE167" i="11"/>
  <c r="AG167" i="11" s="1"/>
  <c r="AH167" i="11"/>
  <c r="AI167" i="11"/>
  <c r="AJ167" i="11"/>
  <c r="AK167" i="11"/>
  <c r="AL167" i="11" s="1"/>
  <c r="AD168" i="11"/>
  <c r="AF168" i="11" s="1"/>
  <c r="AE168" i="11"/>
  <c r="AG168" i="11" s="1"/>
  <c r="AH168" i="11"/>
  <c r="AI168" i="11"/>
  <c r="AJ168" i="11"/>
  <c r="AK168" i="11"/>
  <c r="AL168" i="11" s="1"/>
  <c r="AD169" i="11"/>
  <c r="AF169" i="11" s="1"/>
  <c r="AE169" i="11"/>
  <c r="AG169" i="11" s="1"/>
  <c r="AH169" i="11"/>
  <c r="AI169" i="11"/>
  <c r="AJ169" i="11"/>
  <c r="AK169" i="11"/>
  <c r="AL169" i="11" s="1"/>
  <c r="AD170" i="11"/>
  <c r="AF170" i="11" s="1"/>
  <c r="AE170" i="11"/>
  <c r="AG170" i="11" s="1"/>
  <c r="AH170" i="11"/>
  <c r="AI170" i="11"/>
  <c r="AJ170" i="11"/>
  <c r="AK170" i="11"/>
  <c r="AL170" i="11" s="1"/>
  <c r="AD171" i="11"/>
  <c r="AF171" i="11" s="1"/>
  <c r="AE171" i="11"/>
  <c r="AG171" i="11" s="1"/>
  <c r="AH171" i="11"/>
  <c r="AI171" i="11"/>
  <c r="AJ171" i="11"/>
  <c r="AK171" i="11"/>
  <c r="AL171" i="11" s="1"/>
  <c r="AD172" i="11"/>
  <c r="AF172" i="11" s="1"/>
  <c r="AE172" i="11"/>
  <c r="AG172" i="11" s="1"/>
  <c r="AH172" i="11"/>
  <c r="AI172" i="11"/>
  <c r="AJ172" i="11"/>
  <c r="AK172" i="11"/>
  <c r="AL172" i="11" s="1"/>
  <c r="AD173" i="11"/>
  <c r="AF173" i="11" s="1"/>
  <c r="AE173" i="11"/>
  <c r="AG173" i="11" s="1"/>
  <c r="AH173" i="11"/>
  <c r="AI173" i="11"/>
  <c r="AJ173" i="11"/>
  <c r="AK173" i="11"/>
  <c r="AL173" i="11" s="1"/>
  <c r="AD174" i="11"/>
  <c r="AF174" i="11" s="1"/>
  <c r="AE174" i="11"/>
  <c r="AG174" i="11" s="1"/>
  <c r="AH174" i="11"/>
  <c r="AI174" i="11"/>
  <c r="AJ174" i="11"/>
  <c r="AK174" i="11"/>
  <c r="AL174" i="11" s="1"/>
  <c r="AD175" i="11"/>
  <c r="AF175" i="11" s="1"/>
  <c r="AE175" i="11"/>
  <c r="AG175" i="11" s="1"/>
  <c r="AH175" i="11"/>
  <c r="AI175" i="11"/>
  <c r="AJ175" i="11"/>
  <c r="AK175" i="11"/>
  <c r="AL175" i="11" s="1"/>
  <c r="AD176" i="11"/>
  <c r="AF176" i="11" s="1"/>
  <c r="AE176" i="11"/>
  <c r="AG176" i="11" s="1"/>
  <c r="AH176" i="11"/>
  <c r="AI176" i="11"/>
  <c r="AJ176" i="11"/>
  <c r="AK176" i="11"/>
  <c r="AL176" i="11" s="1"/>
  <c r="AD177" i="11"/>
  <c r="AF177" i="11" s="1"/>
  <c r="AE177" i="11"/>
  <c r="AG177" i="11" s="1"/>
  <c r="AH177" i="11"/>
  <c r="AI177" i="11"/>
  <c r="AJ177" i="11"/>
  <c r="AK177" i="11"/>
  <c r="AL177" i="11" s="1"/>
  <c r="AD178" i="11"/>
  <c r="AF178" i="11" s="1"/>
  <c r="AE178" i="11"/>
  <c r="AG178" i="11" s="1"/>
  <c r="AH178" i="11"/>
  <c r="AI178" i="11"/>
  <c r="AJ178" i="11"/>
  <c r="AK178" i="11"/>
  <c r="AL178" i="11" s="1"/>
  <c r="AD179" i="11"/>
  <c r="AF179" i="11" s="1"/>
  <c r="AE179" i="11"/>
  <c r="AG179" i="11" s="1"/>
  <c r="AH179" i="11"/>
  <c r="AI179" i="11"/>
  <c r="AJ179" i="11"/>
  <c r="AK179" i="11"/>
  <c r="AL179" i="11" s="1"/>
  <c r="AD180" i="11"/>
  <c r="AF180" i="11" s="1"/>
  <c r="AE180" i="11"/>
  <c r="AG180" i="11" s="1"/>
  <c r="AH180" i="11"/>
  <c r="AI180" i="11"/>
  <c r="AJ180" i="11"/>
  <c r="AK180" i="11"/>
  <c r="AL180" i="11" s="1"/>
  <c r="AD181" i="11"/>
  <c r="AF181" i="11" s="1"/>
  <c r="AE181" i="11"/>
  <c r="AG181" i="11" s="1"/>
  <c r="AH181" i="11"/>
  <c r="AI181" i="11"/>
  <c r="AJ181" i="11"/>
  <c r="AK181" i="11"/>
  <c r="AL181" i="11" s="1"/>
  <c r="AD182" i="11"/>
  <c r="AF182" i="11" s="1"/>
  <c r="AE182" i="11"/>
  <c r="AG182" i="11" s="1"/>
  <c r="AH182" i="11"/>
  <c r="AI182" i="11"/>
  <c r="AJ182" i="11"/>
  <c r="AK182" i="11"/>
  <c r="AL182" i="11" s="1"/>
  <c r="AD183" i="11"/>
  <c r="AF183" i="11" s="1"/>
  <c r="AE183" i="11"/>
  <c r="AG183" i="11" s="1"/>
  <c r="AH183" i="11"/>
  <c r="AI183" i="11"/>
  <c r="AJ183" i="11"/>
  <c r="AK183" i="11"/>
  <c r="AL183" i="11" s="1"/>
  <c r="AD184" i="11"/>
  <c r="AF184" i="11" s="1"/>
  <c r="AE184" i="11"/>
  <c r="AG184" i="11" s="1"/>
  <c r="AH184" i="11"/>
  <c r="AI184" i="11"/>
  <c r="AJ184" i="11"/>
  <c r="AK184" i="11"/>
  <c r="AL184" i="11" s="1"/>
  <c r="AD185" i="11"/>
  <c r="AF185" i="11" s="1"/>
  <c r="AE185" i="11"/>
  <c r="AG185" i="11" s="1"/>
  <c r="AH185" i="11"/>
  <c r="AI185" i="11"/>
  <c r="AJ185" i="11"/>
  <c r="AK185" i="11"/>
  <c r="AL185" i="11" s="1"/>
  <c r="AD186" i="11"/>
  <c r="AF186" i="11" s="1"/>
  <c r="AE186" i="11"/>
  <c r="AG186" i="11" s="1"/>
  <c r="AH186" i="11"/>
  <c r="AI186" i="11"/>
  <c r="AJ186" i="11"/>
  <c r="AK186" i="11"/>
  <c r="AL186" i="11" s="1"/>
  <c r="AD187" i="11"/>
  <c r="AF187" i="11" s="1"/>
  <c r="AE187" i="11"/>
  <c r="AG187" i="11" s="1"/>
  <c r="AH187" i="11"/>
  <c r="AI187" i="11"/>
  <c r="AJ187" i="11"/>
  <c r="AK187" i="11"/>
  <c r="AL187" i="11" s="1"/>
  <c r="AD188" i="11"/>
  <c r="AF188" i="11" s="1"/>
  <c r="AE188" i="11"/>
  <c r="AG188" i="11" s="1"/>
  <c r="AH188" i="11"/>
  <c r="AI188" i="11"/>
  <c r="AJ188" i="11"/>
  <c r="AK188" i="11"/>
  <c r="AL188" i="11" s="1"/>
  <c r="AD189" i="11"/>
  <c r="AF189" i="11" s="1"/>
  <c r="AE189" i="11"/>
  <c r="AG189" i="11" s="1"/>
  <c r="AH189" i="11"/>
  <c r="AI189" i="11"/>
  <c r="AJ189" i="11"/>
  <c r="AK189" i="11"/>
  <c r="AL189" i="11" s="1"/>
  <c r="AD190" i="11"/>
  <c r="AF190" i="11" s="1"/>
  <c r="AE190" i="11"/>
  <c r="AG190" i="11" s="1"/>
  <c r="AH190" i="11"/>
  <c r="AI190" i="11"/>
  <c r="AJ190" i="11"/>
  <c r="AK190" i="11"/>
  <c r="AL190" i="11" s="1"/>
  <c r="AD191" i="11"/>
  <c r="AF191" i="11" s="1"/>
  <c r="AE191" i="11"/>
  <c r="AG191" i="11" s="1"/>
  <c r="AH191" i="11"/>
  <c r="AI191" i="11"/>
  <c r="AJ191" i="11"/>
  <c r="AK191" i="11"/>
  <c r="AL191" i="11" s="1"/>
  <c r="AD192" i="11"/>
  <c r="AF192" i="11" s="1"/>
  <c r="AE192" i="11"/>
  <c r="AG192" i="11" s="1"/>
  <c r="AH192" i="11"/>
  <c r="AI192" i="11"/>
  <c r="AJ192" i="11"/>
  <c r="AK192" i="11"/>
  <c r="AL192" i="11" s="1"/>
  <c r="AD193" i="11"/>
  <c r="AF193" i="11" s="1"/>
  <c r="AE193" i="11"/>
  <c r="AG193" i="11" s="1"/>
  <c r="AH193" i="11"/>
  <c r="AI193" i="11"/>
  <c r="AJ193" i="11"/>
  <c r="AK193" i="11"/>
  <c r="AL193" i="11" s="1"/>
  <c r="AD194" i="11"/>
  <c r="AF194" i="11" s="1"/>
  <c r="AE194" i="11"/>
  <c r="AG194" i="11" s="1"/>
  <c r="AH194" i="11"/>
  <c r="AI194" i="11"/>
  <c r="AJ194" i="11"/>
  <c r="AK194" i="11"/>
  <c r="AL194" i="11" s="1"/>
  <c r="AD195" i="11"/>
  <c r="AF195" i="11" s="1"/>
  <c r="AE195" i="11"/>
  <c r="AG195" i="11" s="1"/>
  <c r="AH195" i="11"/>
  <c r="AI195" i="11"/>
  <c r="AJ195" i="11"/>
  <c r="AK195" i="11"/>
  <c r="AL195" i="11" s="1"/>
  <c r="AD196" i="11"/>
  <c r="AF196" i="11" s="1"/>
  <c r="AE196" i="11"/>
  <c r="AG196" i="11" s="1"/>
  <c r="AH196" i="11"/>
  <c r="AI196" i="11"/>
  <c r="AJ196" i="11"/>
  <c r="AK196" i="11"/>
  <c r="AL196" i="11" s="1"/>
  <c r="AD197" i="11"/>
  <c r="AF197" i="11" s="1"/>
  <c r="AE197" i="11"/>
  <c r="AG197" i="11" s="1"/>
  <c r="AH197" i="11"/>
  <c r="AI197" i="11"/>
  <c r="AJ197" i="11"/>
  <c r="AK197" i="11"/>
  <c r="AL197" i="11" s="1"/>
  <c r="AD198" i="11"/>
  <c r="AF198" i="11" s="1"/>
  <c r="AE198" i="11"/>
  <c r="AG198" i="11" s="1"/>
  <c r="AH198" i="11"/>
  <c r="AI198" i="11"/>
  <c r="AJ198" i="11"/>
  <c r="AK198" i="11"/>
  <c r="AL198" i="11" s="1"/>
  <c r="AD199" i="11"/>
  <c r="AF199" i="11" s="1"/>
  <c r="AE199" i="11"/>
  <c r="AG199" i="11" s="1"/>
  <c r="AH199" i="11"/>
  <c r="AI199" i="11"/>
  <c r="AJ199" i="11"/>
  <c r="AK199" i="11"/>
  <c r="AL199" i="11" s="1"/>
  <c r="AD200" i="11"/>
  <c r="AF200" i="11" s="1"/>
  <c r="AE200" i="11"/>
  <c r="AG200" i="11" s="1"/>
  <c r="AH200" i="11"/>
  <c r="AI200" i="11"/>
  <c r="AJ200" i="11"/>
  <c r="AK200" i="11"/>
  <c r="AL200" i="11" s="1"/>
  <c r="AD201" i="11"/>
  <c r="AF201" i="11" s="1"/>
  <c r="AE201" i="11"/>
  <c r="AG201" i="11" s="1"/>
  <c r="AH201" i="11"/>
  <c r="AI201" i="11"/>
  <c r="AJ201" i="11"/>
  <c r="AK201" i="11"/>
  <c r="AL201" i="11" s="1"/>
  <c r="AD202" i="11"/>
  <c r="AF202" i="11" s="1"/>
  <c r="AE202" i="11"/>
  <c r="AG202" i="11" s="1"/>
  <c r="AH202" i="11"/>
  <c r="AI202" i="11"/>
  <c r="AJ202" i="11"/>
  <c r="AK202" i="11"/>
  <c r="AL202" i="11" s="1"/>
  <c r="AD203" i="11"/>
  <c r="AF203" i="11" s="1"/>
  <c r="AE203" i="11"/>
  <c r="AG203" i="11" s="1"/>
  <c r="AH203" i="11"/>
  <c r="AI203" i="11"/>
  <c r="AJ203" i="11"/>
  <c r="AK203" i="11"/>
  <c r="AL203" i="11" s="1"/>
  <c r="AD204" i="11"/>
  <c r="AF204" i="11" s="1"/>
  <c r="AE204" i="11"/>
  <c r="AG204" i="11" s="1"/>
  <c r="AH204" i="11"/>
  <c r="AI204" i="11"/>
  <c r="AJ204" i="11"/>
  <c r="AK204" i="11"/>
  <c r="AL204" i="11" s="1"/>
  <c r="AD205" i="11"/>
  <c r="AF205" i="11" s="1"/>
  <c r="AE205" i="11"/>
  <c r="AG205" i="11" s="1"/>
  <c r="AH205" i="11"/>
  <c r="AI205" i="11"/>
  <c r="AJ205" i="11"/>
  <c r="AK205" i="11"/>
  <c r="AL205" i="11" s="1"/>
  <c r="AD206" i="11"/>
  <c r="AF206" i="11" s="1"/>
  <c r="AE206" i="11"/>
  <c r="AG206" i="11" s="1"/>
  <c r="AH206" i="11"/>
  <c r="AI206" i="11"/>
  <c r="AJ206" i="11"/>
  <c r="AK206" i="11"/>
  <c r="AL206" i="11" s="1"/>
  <c r="AD207" i="11"/>
  <c r="AF207" i="11" s="1"/>
  <c r="AE207" i="11"/>
  <c r="AG207" i="11" s="1"/>
  <c r="AH207" i="11"/>
  <c r="AI207" i="11"/>
  <c r="AJ207" i="11"/>
  <c r="AK207" i="11"/>
  <c r="AL207" i="11" s="1"/>
  <c r="AD208" i="11"/>
  <c r="AF208" i="11" s="1"/>
  <c r="AE208" i="11"/>
  <c r="AG208" i="11" s="1"/>
  <c r="AH208" i="11"/>
  <c r="AI208" i="11"/>
  <c r="AJ208" i="11"/>
  <c r="AK208" i="11"/>
  <c r="AL208" i="11" s="1"/>
  <c r="AD209" i="11"/>
  <c r="AF209" i="11" s="1"/>
  <c r="AE209" i="11"/>
  <c r="AG209" i="11" s="1"/>
  <c r="AH209" i="11"/>
  <c r="AI209" i="11"/>
  <c r="AJ209" i="11"/>
  <c r="AK209" i="11"/>
  <c r="AL209" i="11" s="1"/>
  <c r="AD210" i="11"/>
  <c r="AF210" i="11" s="1"/>
  <c r="AE210" i="11"/>
  <c r="AG210" i="11" s="1"/>
  <c r="AH210" i="11"/>
  <c r="AI210" i="11"/>
  <c r="AJ210" i="11"/>
  <c r="AK210" i="11"/>
  <c r="AL210" i="11" s="1"/>
  <c r="AD211" i="11"/>
  <c r="AF211" i="11" s="1"/>
  <c r="AE211" i="11"/>
  <c r="AG211" i="11" s="1"/>
  <c r="AH211" i="11"/>
  <c r="AI211" i="11"/>
  <c r="AJ211" i="11"/>
  <c r="AK211" i="11"/>
  <c r="AL211" i="11" s="1"/>
  <c r="AD212" i="11"/>
  <c r="AF212" i="11" s="1"/>
  <c r="AE212" i="11"/>
  <c r="AG212" i="11" s="1"/>
  <c r="AH212" i="11"/>
  <c r="AI212" i="11"/>
  <c r="AJ212" i="11"/>
  <c r="AK212" i="11"/>
  <c r="AL212" i="11" s="1"/>
  <c r="AD213" i="11"/>
  <c r="AF213" i="11" s="1"/>
  <c r="AE213" i="11"/>
  <c r="AG213" i="11" s="1"/>
  <c r="AH213" i="11"/>
  <c r="AI213" i="11"/>
  <c r="AJ213" i="11"/>
  <c r="AK213" i="11"/>
  <c r="AL213" i="11" s="1"/>
  <c r="AD214" i="11"/>
  <c r="AF214" i="11" s="1"/>
  <c r="AE214" i="11"/>
  <c r="AG214" i="11" s="1"/>
  <c r="AH214" i="11"/>
  <c r="AI214" i="11"/>
  <c r="AJ214" i="11"/>
  <c r="AK214" i="11"/>
  <c r="AL214" i="11" s="1"/>
  <c r="AD215" i="11"/>
  <c r="AF215" i="11" s="1"/>
  <c r="AE215" i="11"/>
  <c r="AG215" i="11" s="1"/>
  <c r="AH215" i="11"/>
  <c r="AI215" i="11"/>
  <c r="AJ215" i="11"/>
  <c r="AK215" i="11"/>
  <c r="AL215" i="11" s="1"/>
  <c r="AD216" i="11"/>
  <c r="AF216" i="11" s="1"/>
  <c r="AE216" i="11"/>
  <c r="AG216" i="11"/>
  <c r="AH216" i="11"/>
  <c r="AI216" i="11"/>
  <c r="AJ216" i="11"/>
  <c r="AK216" i="11"/>
  <c r="AL216" i="11" s="1"/>
  <c r="AD217" i="11"/>
  <c r="AF217" i="11" s="1"/>
  <c r="AE217" i="11"/>
  <c r="AG217" i="11" s="1"/>
  <c r="AH217" i="11"/>
  <c r="AI217" i="11"/>
  <c r="AJ217" i="11"/>
  <c r="AK217" i="11"/>
  <c r="AL217" i="11" s="1"/>
  <c r="AD218" i="11"/>
  <c r="AF218" i="11" s="1"/>
  <c r="AE218" i="11"/>
  <c r="AG218" i="11" s="1"/>
  <c r="AH218" i="11"/>
  <c r="AI218" i="11"/>
  <c r="AJ218" i="11"/>
  <c r="AK218" i="11"/>
  <c r="AL218" i="11" s="1"/>
  <c r="AD219" i="11"/>
  <c r="AF219" i="11" s="1"/>
  <c r="AE219" i="11"/>
  <c r="AG219" i="11" s="1"/>
  <c r="AH219" i="11"/>
  <c r="AI219" i="11"/>
  <c r="AJ219" i="11"/>
  <c r="AK219" i="11"/>
  <c r="AL219" i="11" s="1"/>
  <c r="AD220" i="11"/>
  <c r="AF220" i="11" s="1"/>
  <c r="AE220" i="11"/>
  <c r="AG220" i="11" s="1"/>
  <c r="AH220" i="11"/>
  <c r="AI220" i="11"/>
  <c r="AJ220" i="11"/>
  <c r="AK220" i="11"/>
  <c r="AL220" i="11" s="1"/>
  <c r="AD221" i="11"/>
  <c r="AF221" i="11" s="1"/>
  <c r="AE221" i="11"/>
  <c r="AG221" i="11" s="1"/>
  <c r="AH221" i="11"/>
  <c r="AI221" i="11"/>
  <c r="AJ221" i="11"/>
  <c r="AK221" i="11"/>
  <c r="AL221" i="11" s="1"/>
  <c r="AD222" i="11"/>
  <c r="AF222" i="11" s="1"/>
  <c r="AE222" i="11"/>
  <c r="AG222" i="11" s="1"/>
  <c r="AH222" i="11"/>
  <c r="AI222" i="11"/>
  <c r="AJ222" i="11"/>
  <c r="AK222" i="11"/>
  <c r="AL222" i="11" s="1"/>
  <c r="AD223" i="11"/>
  <c r="AF223" i="11" s="1"/>
  <c r="AE223" i="11"/>
  <c r="AG223" i="11" s="1"/>
  <c r="AH223" i="11"/>
  <c r="AI223" i="11"/>
  <c r="AJ223" i="11"/>
  <c r="AK223" i="11"/>
  <c r="AL223" i="11" s="1"/>
  <c r="AD224" i="11"/>
  <c r="AF224" i="11" s="1"/>
  <c r="AE224" i="11"/>
  <c r="AG224" i="11" s="1"/>
  <c r="AH224" i="11"/>
  <c r="AI224" i="11"/>
  <c r="AJ224" i="11"/>
  <c r="AK224" i="11"/>
  <c r="AL224" i="11" s="1"/>
  <c r="AD225" i="11"/>
  <c r="AF225" i="11" s="1"/>
  <c r="AE225" i="11"/>
  <c r="AG225" i="11" s="1"/>
  <c r="AH225" i="11"/>
  <c r="AI225" i="11"/>
  <c r="AJ225" i="11"/>
  <c r="AK225" i="11"/>
  <c r="AL225" i="11" s="1"/>
  <c r="AD226" i="11"/>
  <c r="AF226" i="11" s="1"/>
  <c r="AE226" i="11"/>
  <c r="AG226" i="11" s="1"/>
  <c r="AH226" i="11"/>
  <c r="AI226" i="11"/>
  <c r="AJ226" i="11"/>
  <c r="AK226" i="11"/>
  <c r="AL226" i="11" s="1"/>
  <c r="AD227" i="11"/>
  <c r="AF227" i="11" s="1"/>
  <c r="AE227" i="11"/>
  <c r="AG227" i="11" s="1"/>
  <c r="AH227" i="11"/>
  <c r="AI227" i="11"/>
  <c r="AJ227" i="11"/>
  <c r="AK227" i="11"/>
  <c r="AL227" i="11" s="1"/>
  <c r="AD228" i="11"/>
  <c r="AF228" i="11" s="1"/>
  <c r="AE228" i="11"/>
  <c r="AG228" i="11" s="1"/>
  <c r="AH228" i="11"/>
  <c r="AI228" i="11"/>
  <c r="AJ228" i="11"/>
  <c r="AK228" i="11"/>
  <c r="AL228" i="11" s="1"/>
  <c r="AD229" i="11"/>
  <c r="AF229" i="11" s="1"/>
  <c r="AE229" i="11"/>
  <c r="AG229" i="11" s="1"/>
  <c r="AH229" i="11"/>
  <c r="AI229" i="11"/>
  <c r="AJ229" i="11"/>
  <c r="AK229" i="11"/>
  <c r="AL229" i="11" s="1"/>
  <c r="AD230" i="11"/>
  <c r="AF230" i="11" s="1"/>
  <c r="AE230" i="11"/>
  <c r="AG230" i="11" s="1"/>
  <c r="AH230" i="11"/>
  <c r="AI230" i="11"/>
  <c r="AJ230" i="11"/>
  <c r="AK230" i="11"/>
  <c r="AL230" i="11" s="1"/>
  <c r="AD231" i="11"/>
  <c r="AF231" i="11" s="1"/>
  <c r="AE231" i="11"/>
  <c r="AG231" i="11" s="1"/>
  <c r="AH231" i="11"/>
  <c r="AI231" i="11"/>
  <c r="AJ231" i="11"/>
  <c r="AK231" i="11"/>
  <c r="AL231" i="11" s="1"/>
  <c r="AD232" i="11"/>
  <c r="AF232" i="11" s="1"/>
  <c r="AE232" i="11"/>
  <c r="AG232" i="11" s="1"/>
  <c r="AH232" i="11"/>
  <c r="AI232" i="11"/>
  <c r="AJ232" i="11"/>
  <c r="AK232" i="11"/>
  <c r="AL232" i="11" s="1"/>
  <c r="AD233" i="11"/>
  <c r="AF233" i="11" s="1"/>
  <c r="AE233" i="11"/>
  <c r="AG233" i="11" s="1"/>
  <c r="AH233" i="11"/>
  <c r="AI233" i="11"/>
  <c r="AJ233" i="11"/>
  <c r="AK233" i="11"/>
  <c r="AL233" i="11" s="1"/>
  <c r="AD234" i="11"/>
  <c r="AF234" i="11" s="1"/>
  <c r="AE234" i="11"/>
  <c r="AG234" i="11" s="1"/>
  <c r="AH234" i="11"/>
  <c r="AI234" i="11"/>
  <c r="AJ234" i="11"/>
  <c r="AK234" i="11"/>
  <c r="AL234" i="11" s="1"/>
  <c r="AD235" i="11"/>
  <c r="AF235" i="11" s="1"/>
  <c r="AE235" i="11"/>
  <c r="AG235" i="11" s="1"/>
  <c r="AH235" i="11"/>
  <c r="AI235" i="11"/>
  <c r="AJ235" i="11"/>
  <c r="AK235" i="11"/>
  <c r="AL235" i="11" s="1"/>
  <c r="AD236" i="11"/>
  <c r="AF236" i="11" s="1"/>
  <c r="AE236" i="11"/>
  <c r="AG236" i="11" s="1"/>
  <c r="AH236" i="11"/>
  <c r="AI236" i="11"/>
  <c r="AJ236" i="11"/>
  <c r="AK236" i="11"/>
  <c r="AL236" i="11" s="1"/>
  <c r="AD237" i="11"/>
  <c r="AF237" i="11" s="1"/>
  <c r="AE237" i="11"/>
  <c r="AG237" i="11" s="1"/>
  <c r="AH237" i="11"/>
  <c r="AI237" i="11"/>
  <c r="AJ237" i="11"/>
  <c r="AK237" i="11"/>
  <c r="AL237" i="11" s="1"/>
  <c r="AD238" i="11"/>
  <c r="AF238" i="11" s="1"/>
  <c r="AE238" i="11"/>
  <c r="AG238" i="11" s="1"/>
  <c r="AH238" i="11"/>
  <c r="AI238" i="11"/>
  <c r="AJ238" i="11"/>
  <c r="AK238" i="11"/>
  <c r="AL238" i="11" s="1"/>
  <c r="AD239" i="11"/>
  <c r="AF239" i="11" s="1"/>
  <c r="AE239" i="11"/>
  <c r="AG239" i="11" s="1"/>
  <c r="AH239" i="11"/>
  <c r="AI239" i="11"/>
  <c r="AJ239" i="11"/>
  <c r="AK239" i="11"/>
  <c r="AL239" i="11" s="1"/>
  <c r="AD240" i="11"/>
  <c r="AF240" i="11" s="1"/>
  <c r="AE240" i="11"/>
  <c r="AG240" i="11" s="1"/>
  <c r="AH240" i="11"/>
  <c r="AI240" i="11"/>
  <c r="AJ240" i="11"/>
  <c r="AK240" i="11"/>
  <c r="AL240" i="11" s="1"/>
  <c r="AD241" i="11"/>
  <c r="AF241" i="11" s="1"/>
  <c r="AE241" i="11"/>
  <c r="AG241" i="11" s="1"/>
  <c r="AH241" i="11"/>
  <c r="AI241" i="11"/>
  <c r="AJ241" i="11"/>
  <c r="AK241" i="11"/>
  <c r="AL241" i="11" s="1"/>
  <c r="AD242" i="11"/>
  <c r="AF242" i="11" s="1"/>
  <c r="AE242" i="11"/>
  <c r="AG242" i="11" s="1"/>
  <c r="AH242" i="11"/>
  <c r="AI242" i="11"/>
  <c r="AJ242" i="11"/>
  <c r="AK242" i="11"/>
  <c r="AL242" i="11" s="1"/>
  <c r="AD243" i="11"/>
  <c r="AF243" i="11" s="1"/>
  <c r="AE243" i="11"/>
  <c r="AG243" i="11" s="1"/>
  <c r="AH243" i="11"/>
  <c r="AI243" i="11"/>
  <c r="AJ243" i="11"/>
  <c r="AK243" i="11"/>
  <c r="AL243" i="11"/>
  <c r="AD244" i="11"/>
  <c r="AF244" i="11" s="1"/>
  <c r="AE244" i="11"/>
  <c r="AG244" i="11" s="1"/>
  <c r="AH244" i="11"/>
  <c r="AI244" i="11"/>
  <c r="AJ244" i="11"/>
  <c r="AK244" i="11"/>
  <c r="AL244" i="11" s="1"/>
  <c r="AD245" i="11"/>
  <c r="AF245" i="11" s="1"/>
  <c r="AE245" i="11"/>
  <c r="AG245" i="11" s="1"/>
  <c r="AH245" i="11"/>
  <c r="AI245" i="11"/>
  <c r="AJ245" i="11"/>
  <c r="AK245" i="11"/>
  <c r="AL245" i="11" s="1"/>
  <c r="AD246" i="11"/>
  <c r="AF246" i="11" s="1"/>
  <c r="AE246" i="11"/>
  <c r="AG246" i="11" s="1"/>
  <c r="AH246" i="11"/>
  <c r="AI246" i="11"/>
  <c r="AJ246" i="11"/>
  <c r="AK246" i="11"/>
  <c r="AL246" i="11" s="1"/>
  <c r="AD247" i="11"/>
  <c r="AF247" i="11" s="1"/>
  <c r="AE247" i="11"/>
  <c r="AG247" i="11" s="1"/>
  <c r="AH247" i="11"/>
  <c r="AI247" i="11"/>
  <c r="AJ247" i="11"/>
  <c r="AK247" i="11"/>
  <c r="AL247" i="11" s="1"/>
  <c r="AD248" i="11"/>
  <c r="AF248" i="11" s="1"/>
  <c r="AE248" i="11"/>
  <c r="AG248" i="11" s="1"/>
  <c r="AH248" i="11"/>
  <c r="AI248" i="11"/>
  <c r="AJ248" i="11"/>
  <c r="AK248" i="11"/>
  <c r="AL248" i="11" s="1"/>
  <c r="AD249" i="11"/>
  <c r="AF249" i="11" s="1"/>
  <c r="AE249" i="11"/>
  <c r="AG249" i="11" s="1"/>
  <c r="AH249" i="11"/>
  <c r="AI249" i="11"/>
  <c r="AJ249" i="11"/>
  <c r="AK249" i="11"/>
  <c r="AL249" i="11" s="1"/>
  <c r="AD250" i="11"/>
  <c r="AF250" i="11" s="1"/>
  <c r="AE250" i="11"/>
  <c r="AG250" i="11"/>
  <c r="AH250" i="11"/>
  <c r="AI250" i="11"/>
  <c r="AJ250" i="11"/>
  <c r="AK250" i="11"/>
  <c r="AL250" i="11" s="1"/>
  <c r="AD251" i="11"/>
  <c r="AF251" i="11" s="1"/>
  <c r="AE251" i="11"/>
  <c r="AG251" i="11" s="1"/>
  <c r="AH251" i="11"/>
  <c r="AI251" i="11"/>
  <c r="AJ251" i="11"/>
  <c r="AK251" i="11"/>
  <c r="AL251" i="11" s="1"/>
  <c r="AD252" i="11"/>
  <c r="AF252" i="11" s="1"/>
  <c r="AE252" i="11"/>
  <c r="AG252" i="11" s="1"/>
  <c r="AH252" i="11"/>
  <c r="AI252" i="11"/>
  <c r="AJ252" i="11"/>
  <c r="AK252" i="11"/>
  <c r="AL252" i="11" s="1"/>
  <c r="AD253" i="11"/>
  <c r="AF253" i="11" s="1"/>
  <c r="AE253" i="11"/>
  <c r="AG253" i="11" s="1"/>
  <c r="AH253" i="11"/>
  <c r="AI253" i="11"/>
  <c r="AJ253" i="11"/>
  <c r="AK253" i="11"/>
  <c r="AL253" i="11" s="1"/>
  <c r="AD254" i="11"/>
  <c r="AF254" i="11" s="1"/>
  <c r="AE254" i="11"/>
  <c r="AG254" i="11" s="1"/>
  <c r="AH254" i="11"/>
  <c r="AI254" i="11"/>
  <c r="AJ254" i="11"/>
  <c r="AK254" i="11"/>
  <c r="AL254" i="11" s="1"/>
  <c r="AD255" i="11"/>
  <c r="AF255" i="11" s="1"/>
  <c r="AE255" i="11"/>
  <c r="AG255" i="11" s="1"/>
  <c r="AH255" i="11"/>
  <c r="AI255" i="11"/>
  <c r="AJ255" i="11"/>
  <c r="AK255" i="11"/>
  <c r="AL255" i="11" s="1"/>
  <c r="AD256" i="11"/>
  <c r="AF256" i="11" s="1"/>
  <c r="AE256" i="11"/>
  <c r="AG256" i="11" s="1"/>
  <c r="AH256" i="11"/>
  <c r="AI256" i="11"/>
  <c r="AJ256" i="11"/>
  <c r="AK256" i="11"/>
  <c r="AL256" i="11" s="1"/>
  <c r="AD257" i="11"/>
  <c r="AF257" i="11" s="1"/>
  <c r="AE257" i="11"/>
  <c r="AG257" i="11" s="1"/>
  <c r="AH257" i="11"/>
  <c r="AI257" i="11"/>
  <c r="AJ257" i="11"/>
  <c r="AK257" i="11"/>
  <c r="AL257" i="11" s="1"/>
  <c r="AD258" i="11"/>
  <c r="AF258" i="11" s="1"/>
  <c r="AE258" i="11"/>
  <c r="AG258" i="11" s="1"/>
  <c r="AH258" i="11"/>
  <c r="AI258" i="11"/>
  <c r="AJ258" i="11"/>
  <c r="AK258" i="11"/>
  <c r="AL258" i="11" s="1"/>
  <c r="AD259" i="11"/>
  <c r="AF259" i="11" s="1"/>
  <c r="AE259" i="11"/>
  <c r="AG259" i="11" s="1"/>
  <c r="AH259" i="11"/>
  <c r="AI259" i="11"/>
  <c r="AJ259" i="11"/>
  <c r="AK259" i="11"/>
  <c r="AL259" i="11" s="1"/>
  <c r="AD260" i="11"/>
  <c r="AF260" i="11" s="1"/>
  <c r="AE260" i="11"/>
  <c r="AG260" i="11" s="1"/>
  <c r="AH260" i="11"/>
  <c r="AI260" i="11"/>
  <c r="AJ260" i="11"/>
  <c r="AK260" i="11"/>
  <c r="AL260" i="11" s="1"/>
  <c r="AD261" i="11"/>
  <c r="AF261" i="11" s="1"/>
  <c r="AE261" i="11"/>
  <c r="AG261" i="11" s="1"/>
  <c r="AH261" i="11"/>
  <c r="AI261" i="11"/>
  <c r="AJ261" i="11"/>
  <c r="AK261" i="11"/>
  <c r="AL261" i="11" s="1"/>
  <c r="AD262" i="11"/>
  <c r="AF262" i="11" s="1"/>
  <c r="AE262" i="11"/>
  <c r="AG262" i="11" s="1"/>
  <c r="AH262" i="11"/>
  <c r="AI262" i="11"/>
  <c r="AJ262" i="11"/>
  <c r="AK262" i="11"/>
  <c r="AL262" i="11" s="1"/>
  <c r="AD263" i="11"/>
  <c r="AF263" i="11" s="1"/>
  <c r="AE263" i="11"/>
  <c r="AG263" i="11" s="1"/>
  <c r="AH263" i="11"/>
  <c r="AI263" i="11"/>
  <c r="AJ263" i="11"/>
  <c r="AK263" i="11"/>
  <c r="AL263" i="11" s="1"/>
  <c r="AD264" i="11"/>
  <c r="AF264" i="11" s="1"/>
  <c r="AE264" i="11"/>
  <c r="AG264" i="11" s="1"/>
  <c r="AH264" i="11"/>
  <c r="AI264" i="11"/>
  <c r="AJ264" i="11"/>
  <c r="AK264" i="11"/>
  <c r="AL264" i="11" s="1"/>
  <c r="AD265" i="11"/>
  <c r="AF265" i="11" s="1"/>
  <c r="AE265" i="11"/>
  <c r="AG265" i="11" s="1"/>
  <c r="AH265" i="11"/>
  <c r="AI265" i="11"/>
  <c r="AJ265" i="11"/>
  <c r="AK265" i="11"/>
  <c r="AL265" i="11" s="1"/>
  <c r="AD266" i="11"/>
  <c r="AF266" i="11" s="1"/>
  <c r="AE266" i="11"/>
  <c r="AG266" i="11" s="1"/>
  <c r="AH266" i="11"/>
  <c r="AI266" i="11"/>
  <c r="AJ266" i="11"/>
  <c r="AK266" i="11"/>
  <c r="AL266" i="11" s="1"/>
  <c r="AD267" i="11"/>
  <c r="AF267" i="11" s="1"/>
  <c r="AE267" i="11"/>
  <c r="AG267" i="11" s="1"/>
  <c r="AH267" i="11"/>
  <c r="AI267" i="11"/>
  <c r="AJ267" i="11"/>
  <c r="AK267" i="11"/>
  <c r="AL267" i="11" s="1"/>
  <c r="AD268" i="11"/>
  <c r="AF268" i="11" s="1"/>
  <c r="AE268" i="11"/>
  <c r="AG268" i="11" s="1"/>
  <c r="AH268" i="11"/>
  <c r="AI268" i="11"/>
  <c r="AJ268" i="11"/>
  <c r="AK268" i="11"/>
  <c r="AL268" i="11" s="1"/>
  <c r="AD269" i="11"/>
  <c r="AF269" i="11" s="1"/>
  <c r="AE269" i="11"/>
  <c r="AG269" i="11" s="1"/>
  <c r="AH269" i="11"/>
  <c r="AI269" i="11"/>
  <c r="AJ269" i="11"/>
  <c r="AK269" i="11"/>
  <c r="AL269" i="11" s="1"/>
  <c r="AD270" i="11"/>
  <c r="AF270" i="11" s="1"/>
  <c r="AE270" i="11"/>
  <c r="AG270" i="11" s="1"/>
  <c r="AH270" i="11"/>
  <c r="AI270" i="11"/>
  <c r="AJ270" i="11"/>
  <c r="AK270" i="11"/>
  <c r="AL270" i="11" s="1"/>
  <c r="AD271" i="11"/>
  <c r="AF271" i="11" s="1"/>
  <c r="AE271" i="11"/>
  <c r="AG271" i="11" s="1"/>
  <c r="AH271" i="11"/>
  <c r="AI271" i="11"/>
  <c r="AJ271" i="11"/>
  <c r="AK271" i="11"/>
  <c r="AL271" i="11" s="1"/>
  <c r="AD272" i="11"/>
  <c r="AF272" i="11" s="1"/>
  <c r="AE272" i="11"/>
  <c r="AG272" i="11" s="1"/>
  <c r="AH272" i="11"/>
  <c r="AI272" i="11"/>
  <c r="AJ272" i="11"/>
  <c r="AK272" i="11"/>
  <c r="AL272" i="11" s="1"/>
  <c r="AD273" i="11"/>
  <c r="AF273" i="11" s="1"/>
  <c r="AE273" i="11"/>
  <c r="AG273" i="11" s="1"/>
  <c r="AH273" i="11"/>
  <c r="AI273" i="11"/>
  <c r="AJ273" i="11"/>
  <c r="AK273" i="11"/>
  <c r="AL273" i="11" s="1"/>
  <c r="AD274" i="11"/>
  <c r="AF274" i="11" s="1"/>
  <c r="AE274" i="11"/>
  <c r="AG274" i="11" s="1"/>
  <c r="AH274" i="11"/>
  <c r="AI274" i="11"/>
  <c r="AJ274" i="11"/>
  <c r="AK274" i="11"/>
  <c r="AL274" i="11" s="1"/>
  <c r="AD275" i="11"/>
  <c r="AF275" i="11" s="1"/>
  <c r="AE275" i="11"/>
  <c r="AG275" i="11" s="1"/>
  <c r="AH275" i="11"/>
  <c r="AI275" i="11"/>
  <c r="AJ275" i="11"/>
  <c r="AK275" i="11"/>
  <c r="AL275" i="11" s="1"/>
  <c r="AD276" i="11"/>
  <c r="AF276" i="11" s="1"/>
  <c r="AE276" i="11"/>
  <c r="AG276" i="11" s="1"/>
  <c r="AH276" i="11"/>
  <c r="AI276" i="11"/>
  <c r="AJ276" i="11"/>
  <c r="AK276" i="11"/>
  <c r="AL276" i="11" s="1"/>
  <c r="AD277" i="11"/>
  <c r="AF277" i="11" s="1"/>
  <c r="AE277" i="11"/>
  <c r="AG277" i="11" s="1"/>
  <c r="AH277" i="11"/>
  <c r="AI277" i="11"/>
  <c r="AJ277" i="11"/>
  <c r="AK277" i="11"/>
  <c r="AL277" i="11" s="1"/>
  <c r="AD278" i="11"/>
  <c r="AF278" i="11" s="1"/>
  <c r="AE278" i="11"/>
  <c r="AG278" i="11" s="1"/>
  <c r="AH278" i="11"/>
  <c r="AI278" i="11"/>
  <c r="AJ278" i="11"/>
  <c r="AK278" i="11"/>
  <c r="AL278" i="11" s="1"/>
  <c r="AD279" i="11"/>
  <c r="AF279" i="11" s="1"/>
  <c r="AE279" i="11"/>
  <c r="AG279" i="11" s="1"/>
  <c r="AH279" i="11"/>
  <c r="AI279" i="11"/>
  <c r="AJ279" i="11"/>
  <c r="AK279" i="11"/>
  <c r="AL279" i="11" s="1"/>
  <c r="AD280" i="11"/>
  <c r="AF280" i="11" s="1"/>
  <c r="AE280" i="11"/>
  <c r="AG280" i="11" s="1"/>
  <c r="AH280" i="11"/>
  <c r="AI280" i="11"/>
  <c r="AJ280" i="11"/>
  <c r="AK280" i="11"/>
  <c r="AL280" i="11" s="1"/>
  <c r="AD281" i="11"/>
  <c r="AF281" i="11" s="1"/>
  <c r="AE281" i="11"/>
  <c r="AG281" i="11" s="1"/>
  <c r="AH281" i="11"/>
  <c r="AI281" i="11"/>
  <c r="AJ281" i="11"/>
  <c r="AK281" i="11"/>
  <c r="AL281" i="11" s="1"/>
  <c r="AD282" i="11"/>
  <c r="AF282" i="11" s="1"/>
  <c r="AE282" i="11"/>
  <c r="AG282" i="11" s="1"/>
  <c r="AH282" i="11"/>
  <c r="AI282" i="11"/>
  <c r="AJ282" i="11"/>
  <c r="AK282" i="11"/>
  <c r="AL282" i="11" s="1"/>
  <c r="AD283" i="11"/>
  <c r="AF283" i="11" s="1"/>
  <c r="AE283" i="11"/>
  <c r="AG283" i="11" s="1"/>
  <c r="AH283" i="11"/>
  <c r="AI283" i="11"/>
  <c r="AJ283" i="11"/>
  <c r="AK283" i="11"/>
  <c r="AL283" i="11" s="1"/>
  <c r="AD284" i="11"/>
  <c r="AF284" i="11" s="1"/>
  <c r="AE284" i="11"/>
  <c r="AG284" i="11" s="1"/>
  <c r="AH284" i="11"/>
  <c r="AI284" i="11"/>
  <c r="AJ284" i="11"/>
  <c r="AK284" i="11"/>
  <c r="AL284" i="11" s="1"/>
  <c r="AD285" i="11"/>
  <c r="AF285" i="11" s="1"/>
  <c r="AE285" i="11"/>
  <c r="AG285" i="11" s="1"/>
  <c r="AH285" i="11"/>
  <c r="AI285" i="11"/>
  <c r="AJ285" i="11"/>
  <c r="AK285" i="11"/>
  <c r="AL285" i="11" s="1"/>
  <c r="AD286" i="11"/>
  <c r="AF286" i="11" s="1"/>
  <c r="AE286" i="11"/>
  <c r="AG286" i="11" s="1"/>
  <c r="AH286" i="11"/>
  <c r="AI286" i="11"/>
  <c r="AJ286" i="11"/>
  <c r="AK286" i="11"/>
  <c r="AL286" i="11" s="1"/>
  <c r="AD287" i="11"/>
  <c r="AF287" i="11" s="1"/>
  <c r="AE287" i="11"/>
  <c r="AG287" i="11" s="1"/>
  <c r="AH287" i="11"/>
  <c r="AI287" i="11"/>
  <c r="AJ287" i="11"/>
  <c r="AK287" i="11"/>
  <c r="AL287" i="11" s="1"/>
  <c r="AD288" i="11"/>
  <c r="AF288" i="11" s="1"/>
  <c r="AE288" i="11"/>
  <c r="AG288" i="11" s="1"/>
  <c r="AH288" i="11"/>
  <c r="AI288" i="11"/>
  <c r="AJ288" i="11"/>
  <c r="AK288" i="11"/>
  <c r="AL288" i="11" s="1"/>
  <c r="AD289" i="11"/>
  <c r="AF289" i="11" s="1"/>
  <c r="AE289" i="11"/>
  <c r="AG289" i="11" s="1"/>
  <c r="AH289" i="11"/>
  <c r="AI289" i="11"/>
  <c r="AJ289" i="11"/>
  <c r="AK289" i="11"/>
  <c r="AL289" i="11" s="1"/>
  <c r="AD290" i="11"/>
  <c r="AF290" i="11" s="1"/>
  <c r="AE290" i="11"/>
  <c r="AG290" i="11" s="1"/>
  <c r="AH290" i="11"/>
  <c r="AI290" i="11"/>
  <c r="AJ290" i="11"/>
  <c r="AK290" i="11"/>
  <c r="AL290" i="11" s="1"/>
  <c r="AD291" i="11"/>
  <c r="AF291" i="11" s="1"/>
  <c r="AE291" i="11"/>
  <c r="AG291" i="11" s="1"/>
  <c r="AH291" i="11"/>
  <c r="AI291" i="11"/>
  <c r="AJ291" i="11"/>
  <c r="AK291" i="11"/>
  <c r="AL291" i="11" s="1"/>
  <c r="AD292" i="11"/>
  <c r="AF292" i="11" s="1"/>
  <c r="AE292" i="11"/>
  <c r="AG292" i="11" s="1"/>
  <c r="AH292" i="11"/>
  <c r="AI292" i="11"/>
  <c r="AJ292" i="11"/>
  <c r="AK292" i="11"/>
  <c r="AL292" i="11" s="1"/>
  <c r="AD293" i="11"/>
  <c r="AF293" i="11" s="1"/>
  <c r="AE293" i="11"/>
  <c r="AG293" i="11" s="1"/>
  <c r="AH293" i="11"/>
  <c r="AI293" i="11"/>
  <c r="AJ293" i="11"/>
  <c r="AK293" i="11"/>
  <c r="AL293" i="11" s="1"/>
  <c r="AD294" i="11"/>
  <c r="AE294" i="11"/>
  <c r="AG294" i="11" s="1"/>
  <c r="AF294" i="11"/>
  <c r="AH294" i="11"/>
  <c r="AI294" i="11"/>
  <c r="AJ294" i="11"/>
  <c r="AK294" i="11"/>
  <c r="AL294" i="11" s="1"/>
  <c r="AD295" i="11"/>
  <c r="AF295" i="11" s="1"/>
  <c r="AE295" i="11"/>
  <c r="AG295" i="11" s="1"/>
  <c r="AH295" i="11"/>
  <c r="AI295" i="11"/>
  <c r="AJ295" i="11"/>
  <c r="AK295" i="11"/>
  <c r="AL295" i="11" s="1"/>
  <c r="AD296" i="11"/>
  <c r="AF296" i="11" s="1"/>
  <c r="AE296" i="11"/>
  <c r="AG296" i="11" s="1"/>
  <c r="AH296" i="11"/>
  <c r="AI296" i="11"/>
  <c r="AJ296" i="11"/>
  <c r="AK296" i="11"/>
  <c r="AL296" i="11" s="1"/>
  <c r="AD297" i="11"/>
  <c r="AF297" i="11" s="1"/>
  <c r="AE297" i="11"/>
  <c r="AG297" i="11" s="1"/>
  <c r="AH297" i="11"/>
  <c r="AI297" i="11"/>
  <c r="AJ297" i="11"/>
  <c r="AK297" i="11"/>
  <c r="AL297" i="11" s="1"/>
  <c r="AD298" i="11"/>
  <c r="AF298" i="11" s="1"/>
  <c r="AE298" i="11"/>
  <c r="AG298" i="11" s="1"/>
  <c r="AH298" i="11"/>
  <c r="AI298" i="11"/>
  <c r="AJ298" i="11"/>
  <c r="AK298" i="11"/>
  <c r="AL298" i="11" s="1"/>
  <c r="AD299" i="11"/>
  <c r="AF299" i="11" s="1"/>
  <c r="AE299" i="11"/>
  <c r="AG299" i="11" s="1"/>
  <c r="AH299" i="11"/>
  <c r="AI299" i="11"/>
  <c r="AJ299" i="11"/>
  <c r="AK299" i="11"/>
  <c r="AL299" i="11" s="1"/>
  <c r="AD300" i="11"/>
  <c r="AF300" i="11" s="1"/>
  <c r="AE300" i="11"/>
  <c r="AG300" i="11" s="1"/>
  <c r="AH300" i="11"/>
  <c r="AI300" i="11"/>
  <c r="AJ300" i="11"/>
  <c r="AK300" i="11"/>
  <c r="AL300" i="11" s="1"/>
  <c r="AD301" i="11"/>
  <c r="AE301" i="11"/>
  <c r="AG301" i="11" s="1"/>
  <c r="AF301" i="11"/>
  <c r="AH301" i="11"/>
  <c r="AI301" i="11"/>
  <c r="AJ301" i="11"/>
  <c r="AK301" i="11"/>
  <c r="AL301" i="11" s="1"/>
  <c r="AD302" i="11"/>
  <c r="AF302" i="11" s="1"/>
  <c r="AE302" i="11"/>
  <c r="AG302" i="11" s="1"/>
  <c r="AH302" i="11"/>
  <c r="AI302" i="11"/>
  <c r="AJ302" i="11"/>
  <c r="AK302" i="11"/>
  <c r="AL302" i="11" s="1"/>
  <c r="AD303" i="11"/>
  <c r="AF303" i="11" s="1"/>
  <c r="AE303" i="11"/>
  <c r="AG303" i="11" s="1"/>
  <c r="AH303" i="11"/>
  <c r="AI303" i="11"/>
  <c r="AJ303" i="11"/>
  <c r="AK303" i="11"/>
  <c r="AL303" i="11" s="1"/>
  <c r="AD304" i="11"/>
  <c r="AF304" i="11" s="1"/>
  <c r="AE304" i="11"/>
  <c r="AG304" i="11" s="1"/>
  <c r="AH304" i="11"/>
  <c r="AI304" i="11"/>
  <c r="AJ304" i="11"/>
  <c r="AK304" i="11"/>
  <c r="AL304" i="11" s="1"/>
  <c r="AD305" i="11"/>
  <c r="AF305" i="11" s="1"/>
  <c r="AE305" i="11"/>
  <c r="AG305" i="11" s="1"/>
  <c r="AH305" i="11"/>
  <c r="AI305" i="11"/>
  <c r="AJ305" i="11"/>
  <c r="AK305" i="11"/>
  <c r="AL305" i="11" s="1"/>
  <c r="AD306" i="11"/>
  <c r="AF306" i="11" s="1"/>
  <c r="AE306" i="11"/>
  <c r="AG306" i="11" s="1"/>
  <c r="AH306" i="11"/>
  <c r="AI306" i="11"/>
  <c r="AJ306" i="11"/>
  <c r="AK306" i="11"/>
  <c r="AL306" i="11" s="1"/>
  <c r="AD307" i="11"/>
  <c r="AF307" i="11" s="1"/>
  <c r="AE307" i="11"/>
  <c r="AG307" i="11" s="1"/>
  <c r="AH307" i="11"/>
  <c r="AI307" i="11"/>
  <c r="AJ307" i="11"/>
  <c r="AK307" i="11"/>
  <c r="AL307" i="11" s="1"/>
  <c r="AD308" i="11"/>
  <c r="AF308" i="11" s="1"/>
  <c r="AE308" i="11"/>
  <c r="AG308" i="11" s="1"/>
  <c r="AH308" i="11"/>
  <c r="AI308" i="11"/>
  <c r="AJ308" i="11"/>
  <c r="AK308" i="11"/>
  <c r="AL308" i="11" s="1"/>
  <c r="AD309" i="11"/>
  <c r="AF309" i="11" s="1"/>
  <c r="AE309" i="11"/>
  <c r="AG309" i="11" s="1"/>
  <c r="AH309" i="11"/>
  <c r="AI309" i="11"/>
  <c r="AJ309" i="11"/>
  <c r="AK309" i="11"/>
  <c r="AL309" i="11" s="1"/>
  <c r="AD310" i="11"/>
  <c r="AF310" i="11" s="1"/>
  <c r="AE310" i="11"/>
  <c r="AG310" i="11" s="1"/>
  <c r="AH310" i="11"/>
  <c r="AI310" i="11"/>
  <c r="AJ310" i="11"/>
  <c r="AK310" i="11"/>
  <c r="AL310" i="11" s="1"/>
  <c r="AD311" i="11"/>
  <c r="AF311" i="11" s="1"/>
  <c r="AE311" i="11"/>
  <c r="AG311" i="11" s="1"/>
  <c r="AH311" i="11"/>
  <c r="AI311" i="11"/>
  <c r="AJ311" i="11"/>
  <c r="AK311" i="11"/>
  <c r="AL311" i="11" s="1"/>
  <c r="AD312" i="11"/>
  <c r="AF312" i="11" s="1"/>
  <c r="AE312" i="11"/>
  <c r="AG312" i="11" s="1"/>
  <c r="AH312" i="11"/>
  <c r="AI312" i="11"/>
  <c r="AJ312" i="11"/>
  <c r="AK312" i="11"/>
  <c r="AL312" i="11" s="1"/>
  <c r="AD313" i="11"/>
  <c r="AF313" i="11" s="1"/>
  <c r="AE313" i="11"/>
  <c r="AG313" i="11" s="1"/>
  <c r="AH313" i="11"/>
  <c r="AI313" i="11"/>
  <c r="AJ313" i="11"/>
  <c r="AK313" i="11"/>
  <c r="AL313" i="11" s="1"/>
  <c r="AD314" i="11"/>
  <c r="AF314" i="11" s="1"/>
  <c r="AE314" i="11"/>
  <c r="AG314" i="11" s="1"/>
  <c r="AH314" i="11"/>
  <c r="AI314" i="11"/>
  <c r="AJ314" i="11"/>
  <c r="AK314" i="11"/>
  <c r="AL314" i="11" s="1"/>
  <c r="AD315" i="11"/>
  <c r="AF315" i="11" s="1"/>
  <c r="AE315" i="11"/>
  <c r="AG315" i="11" s="1"/>
  <c r="AH315" i="11"/>
  <c r="AI315" i="11"/>
  <c r="AJ315" i="11"/>
  <c r="AK315" i="11"/>
  <c r="AL315" i="11" s="1"/>
  <c r="AD316" i="11"/>
  <c r="AF316" i="11" s="1"/>
  <c r="AE316" i="11"/>
  <c r="AG316" i="11" s="1"/>
  <c r="AH316" i="11"/>
  <c r="AI316" i="11"/>
  <c r="AJ316" i="11"/>
  <c r="AK316" i="11"/>
  <c r="AL316" i="11" s="1"/>
  <c r="AD317" i="11"/>
  <c r="AF317" i="11" s="1"/>
  <c r="AE317" i="11"/>
  <c r="AG317" i="11" s="1"/>
  <c r="AH317" i="11"/>
  <c r="AI317" i="11"/>
  <c r="AJ317" i="11"/>
  <c r="AK317" i="11"/>
  <c r="AL317" i="11" s="1"/>
  <c r="AD318" i="11"/>
  <c r="AF318" i="11" s="1"/>
  <c r="AE318" i="11"/>
  <c r="AG318" i="11" s="1"/>
  <c r="AH318" i="11"/>
  <c r="AI318" i="11"/>
  <c r="AJ318" i="11"/>
  <c r="AK318" i="11"/>
  <c r="AL318" i="11" s="1"/>
  <c r="AD319" i="11"/>
  <c r="AF319" i="11" s="1"/>
  <c r="AE319" i="11"/>
  <c r="AG319" i="11" s="1"/>
  <c r="AH319" i="11"/>
  <c r="AI319" i="11"/>
  <c r="AJ319" i="11"/>
  <c r="AK319" i="11"/>
  <c r="AL319" i="11" s="1"/>
  <c r="AD320" i="11"/>
  <c r="AF320" i="11" s="1"/>
  <c r="AE320" i="11"/>
  <c r="AG320" i="11" s="1"/>
  <c r="AH320" i="11"/>
  <c r="AI320" i="11"/>
  <c r="AJ320" i="11"/>
  <c r="AK320" i="11"/>
  <c r="AL320" i="11" s="1"/>
  <c r="AD321" i="11"/>
  <c r="AF321" i="11" s="1"/>
  <c r="AE321" i="11"/>
  <c r="AG321" i="11" s="1"/>
  <c r="AH321" i="11"/>
  <c r="AI321" i="11"/>
  <c r="AJ321" i="11"/>
  <c r="AK321" i="11"/>
  <c r="AL321" i="11" s="1"/>
  <c r="AD322" i="11"/>
  <c r="AF322" i="11" s="1"/>
  <c r="AE322" i="11"/>
  <c r="AG322" i="11"/>
  <c r="AH322" i="11"/>
  <c r="AI322" i="11"/>
  <c r="AJ322" i="11"/>
  <c r="AK322" i="11"/>
  <c r="AL322" i="11" s="1"/>
  <c r="AD323" i="11"/>
  <c r="AF323" i="11" s="1"/>
  <c r="AE323" i="11"/>
  <c r="AG323" i="11" s="1"/>
  <c r="AH323" i="11"/>
  <c r="AI323" i="11"/>
  <c r="AJ323" i="11"/>
  <c r="AK323" i="11"/>
  <c r="AL323" i="11" s="1"/>
  <c r="AD324" i="11"/>
  <c r="AF324" i="11" s="1"/>
  <c r="AE324" i="11"/>
  <c r="AG324" i="11" s="1"/>
  <c r="AH324" i="11"/>
  <c r="AI324" i="11"/>
  <c r="AJ324" i="11"/>
  <c r="AK324" i="11"/>
  <c r="AL324" i="11" s="1"/>
  <c r="AD325" i="11"/>
  <c r="AF325" i="11" s="1"/>
  <c r="AE325" i="11"/>
  <c r="AG325" i="11" s="1"/>
  <c r="AH325" i="11"/>
  <c r="AI325" i="11"/>
  <c r="AJ325" i="11"/>
  <c r="AK325" i="11"/>
  <c r="AL325" i="11" s="1"/>
  <c r="AD326" i="11"/>
  <c r="AF326" i="11" s="1"/>
  <c r="AE326" i="11"/>
  <c r="AG326" i="11" s="1"/>
  <c r="AH326" i="11"/>
  <c r="AI326" i="11"/>
  <c r="AJ326" i="11"/>
  <c r="AK326" i="11"/>
  <c r="AL326" i="11" s="1"/>
  <c r="AD327" i="11"/>
  <c r="AF327" i="11" s="1"/>
  <c r="AE327" i="11"/>
  <c r="AG327" i="11" s="1"/>
  <c r="AH327" i="11"/>
  <c r="AI327" i="11"/>
  <c r="AJ327" i="11"/>
  <c r="AK327" i="11"/>
  <c r="AL327" i="11" s="1"/>
  <c r="AD328" i="11"/>
  <c r="AF328" i="11" s="1"/>
  <c r="AE328" i="11"/>
  <c r="AG328" i="11" s="1"/>
  <c r="AH328" i="11"/>
  <c r="AI328" i="11"/>
  <c r="AJ328" i="11"/>
  <c r="AK328" i="11"/>
  <c r="AL328" i="11" s="1"/>
  <c r="AD329" i="11"/>
  <c r="AF329" i="11" s="1"/>
  <c r="AE329" i="11"/>
  <c r="AG329" i="11" s="1"/>
  <c r="AH329" i="11"/>
  <c r="AI329" i="11"/>
  <c r="AJ329" i="11"/>
  <c r="AK329" i="11"/>
  <c r="AL329" i="11" s="1"/>
  <c r="AD330" i="11"/>
  <c r="AF330" i="11" s="1"/>
  <c r="AE330" i="11"/>
  <c r="AG330" i="11" s="1"/>
  <c r="AH330" i="11"/>
  <c r="AI330" i="11"/>
  <c r="AJ330" i="11"/>
  <c r="AK330" i="11"/>
  <c r="AL330" i="11" s="1"/>
  <c r="AD331" i="11"/>
  <c r="AF331" i="11" s="1"/>
  <c r="AE331" i="11"/>
  <c r="AG331" i="11" s="1"/>
  <c r="AH331" i="11"/>
  <c r="AI331" i="11"/>
  <c r="AJ331" i="11"/>
  <c r="AK331" i="11"/>
  <c r="AL331" i="11" s="1"/>
  <c r="AD332" i="11"/>
  <c r="AF332" i="11" s="1"/>
  <c r="AE332" i="11"/>
  <c r="AG332" i="11" s="1"/>
  <c r="AH332" i="11"/>
  <c r="AI332" i="11"/>
  <c r="AJ332" i="11"/>
  <c r="AK332" i="11"/>
  <c r="AL332" i="11" s="1"/>
  <c r="AD333" i="11"/>
  <c r="AF333" i="11" s="1"/>
  <c r="AE333" i="11"/>
  <c r="AG333" i="11" s="1"/>
  <c r="AH333" i="11"/>
  <c r="AI333" i="11"/>
  <c r="AJ333" i="11"/>
  <c r="AK333" i="11"/>
  <c r="AL333" i="11" s="1"/>
  <c r="AD334" i="11"/>
  <c r="AF334" i="11" s="1"/>
  <c r="AE334" i="11"/>
  <c r="AG334" i="11" s="1"/>
  <c r="AH334" i="11"/>
  <c r="AI334" i="11"/>
  <c r="AJ334" i="11"/>
  <c r="AK334" i="11"/>
  <c r="AL334" i="11" s="1"/>
  <c r="AD335" i="11"/>
  <c r="AF335" i="11" s="1"/>
  <c r="AE335" i="11"/>
  <c r="AG335" i="11" s="1"/>
  <c r="AH335" i="11"/>
  <c r="AI335" i="11"/>
  <c r="AJ335" i="11"/>
  <c r="AK335" i="11"/>
  <c r="AL335" i="11" s="1"/>
  <c r="AD336" i="11"/>
  <c r="AF336" i="11" s="1"/>
  <c r="AE336" i="11"/>
  <c r="AG336" i="11" s="1"/>
  <c r="AH336" i="11"/>
  <c r="AI336" i="11"/>
  <c r="AJ336" i="11"/>
  <c r="AK336" i="11"/>
  <c r="AL336" i="11" s="1"/>
  <c r="AD337" i="11"/>
  <c r="AF337" i="11" s="1"/>
  <c r="AE337" i="11"/>
  <c r="AG337" i="11" s="1"/>
  <c r="AH337" i="11"/>
  <c r="AI337" i="11"/>
  <c r="AJ337" i="11"/>
  <c r="AK337" i="11"/>
  <c r="AL337" i="11" s="1"/>
  <c r="AD338" i="11"/>
  <c r="AF338" i="11" s="1"/>
  <c r="AE338" i="11"/>
  <c r="AG338" i="11" s="1"/>
  <c r="AH338" i="11"/>
  <c r="AI338" i="11"/>
  <c r="AJ338" i="11"/>
  <c r="AK338" i="11"/>
  <c r="AL338" i="11" s="1"/>
  <c r="AD339" i="11"/>
  <c r="AF339" i="11" s="1"/>
  <c r="AE339" i="11"/>
  <c r="AG339" i="11" s="1"/>
  <c r="AH339" i="11"/>
  <c r="AI339" i="11"/>
  <c r="AJ339" i="11"/>
  <c r="AK339" i="11"/>
  <c r="AL339" i="11" s="1"/>
  <c r="AD340" i="11"/>
  <c r="AF340" i="11" s="1"/>
  <c r="AE340" i="11"/>
  <c r="AG340" i="11" s="1"/>
  <c r="AH340" i="11"/>
  <c r="AI340" i="11"/>
  <c r="AJ340" i="11"/>
  <c r="AK340" i="11"/>
  <c r="AL340" i="11" s="1"/>
  <c r="AD341" i="11"/>
  <c r="AF341" i="11" s="1"/>
  <c r="AE341" i="11"/>
  <c r="AG341" i="11" s="1"/>
  <c r="AH341" i="11"/>
  <c r="AI341" i="11"/>
  <c r="AJ341" i="11"/>
  <c r="AK341" i="11"/>
  <c r="AL341" i="11" s="1"/>
  <c r="AD342" i="11"/>
  <c r="AF342" i="11" s="1"/>
  <c r="AE342" i="11"/>
  <c r="AG342" i="11" s="1"/>
  <c r="AH342" i="11"/>
  <c r="AI342" i="11"/>
  <c r="AJ342" i="11"/>
  <c r="AK342" i="11"/>
  <c r="AL342" i="11" s="1"/>
  <c r="AD343" i="11"/>
  <c r="AF343" i="11" s="1"/>
  <c r="AE343" i="11"/>
  <c r="AG343" i="11" s="1"/>
  <c r="AH343" i="11"/>
  <c r="AI343" i="11"/>
  <c r="AJ343" i="11"/>
  <c r="AK343" i="11"/>
  <c r="AL343" i="11" s="1"/>
  <c r="AD344" i="11"/>
  <c r="AF344" i="11" s="1"/>
  <c r="AE344" i="11"/>
  <c r="AG344" i="11" s="1"/>
  <c r="AH344" i="11"/>
  <c r="AI344" i="11"/>
  <c r="AJ344" i="11"/>
  <c r="AK344" i="11"/>
  <c r="AL344" i="11" s="1"/>
  <c r="AD345" i="11"/>
  <c r="AF345" i="11" s="1"/>
  <c r="AE345" i="11"/>
  <c r="AG345" i="11" s="1"/>
  <c r="AH345" i="11"/>
  <c r="AI345" i="11"/>
  <c r="AJ345" i="11"/>
  <c r="AK345" i="11"/>
  <c r="AL345" i="11" s="1"/>
  <c r="AD346" i="11"/>
  <c r="AF346" i="11" s="1"/>
  <c r="AE346" i="11"/>
  <c r="AG346" i="11" s="1"/>
  <c r="AH346" i="11"/>
  <c r="AI346" i="11"/>
  <c r="AJ346" i="11"/>
  <c r="AK346" i="11"/>
  <c r="AL346" i="11" s="1"/>
  <c r="AD347" i="11"/>
  <c r="AF347" i="11" s="1"/>
  <c r="AE347" i="11"/>
  <c r="AG347" i="11" s="1"/>
  <c r="AH347" i="11"/>
  <c r="AI347" i="11"/>
  <c r="AJ347" i="11"/>
  <c r="AK347" i="11"/>
  <c r="AL347" i="11" s="1"/>
  <c r="AD348" i="11"/>
  <c r="AF348" i="11" s="1"/>
  <c r="AE348" i="11"/>
  <c r="AG348" i="11" s="1"/>
  <c r="AH348" i="11"/>
  <c r="AI348" i="11"/>
  <c r="AJ348" i="11"/>
  <c r="AK348" i="11"/>
  <c r="AL348" i="11"/>
  <c r="AD349" i="11"/>
  <c r="AF349" i="11" s="1"/>
  <c r="AE349" i="11"/>
  <c r="AG349" i="11" s="1"/>
  <c r="AH349" i="11"/>
  <c r="AI349" i="11"/>
  <c r="AJ349" i="11"/>
  <c r="AK349" i="11"/>
  <c r="AL349" i="11" s="1"/>
  <c r="AD350" i="11"/>
  <c r="AF350" i="11" s="1"/>
  <c r="AE350" i="11"/>
  <c r="AG350" i="11" s="1"/>
  <c r="AH350" i="11"/>
  <c r="AI350" i="11"/>
  <c r="AJ350" i="11"/>
  <c r="AK350" i="11"/>
  <c r="AL350" i="11" s="1"/>
  <c r="AD351" i="11"/>
  <c r="AF351" i="11" s="1"/>
  <c r="AE351" i="11"/>
  <c r="AG351" i="11" s="1"/>
  <c r="AH351" i="11"/>
  <c r="AI351" i="11"/>
  <c r="AJ351" i="11"/>
  <c r="AK351" i="11"/>
  <c r="AL351" i="11" s="1"/>
  <c r="AD352" i="11"/>
  <c r="AF352" i="11" s="1"/>
  <c r="AE352" i="11"/>
  <c r="AG352" i="11" s="1"/>
  <c r="AH352" i="11"/>
  <c r="AI352" i="11"/>
  <c r="AJ352" i="11"/>
  <c r="AK352" i="11"/>
  <c r="AL352" i="11" s="1"/>
  <c r="AD353" i="11"/>
  <c r="AF353" i="11" s="1"/>
  <c r="AE353" i="11"/>
  <c r="AG353" i="11" s="1"/>
  <c r="AH353" i="11"/>
  <c r="AI353" i="11"/>
  <c r="AJ353" i="11"/>
  <c r="AK353" i="11"/>
  <c r="AL353" i="11" s="1"/>
  <c r="AD354" i="11"/>
  <c r="AF354" i="11" s="1"/>
  <c r="AE354" i="11"/>
  <c r="AG354" i="11" s="1"/>
  <c r="AH354" i="11"/>
  <c r="AI354" i="11"/>
  <c r="AJ354" i="11"/>
  <c r="AK354" i="11"/>
  <c r="AL354" i="11" s="1"/>
  <c r="AD355" i="11"/>
  <c r="AF355" i="11" s="1"/>
  <c r="AE355" i="11"/>
  <c r="AG355" i="11" s="1"/>
  <c r="AH355" i="11"/>
  <c r="AI355" i="11"/>
  <c r="AJ355" i="11"/>
  <c r="AK355" i="11"/>
  <c r="AL355" i="11" s="1"/>
  <c r="AD356" i="11"/>
  <c r="AF356" i="11" s="1"/>
  <c r="AE356" i="11"/>
  <c r="AG356" i="11" s="1"/>
  <c r="AH356" i="11"/>
  <c r="AI356" i="11"/>
  <c r="AJ356" i="11"/>
  <c r="AK356" i="11"/>
  <c r="AL356" i="11" s="1"/>
  <c r="AD357" i="11"/>
  <c r="AF357" i="11" s="1"/>
  <c r="AE357" i="11"/>
  <c r="AG357" i="11" s="1"/>
  <c r="AH357" i="11"/>
  <c r="AI357" i="11"/>
  <c r="AJ357" i="11"/>
  <c r="AK357" i="11"/>
  <c r="AL357" i="11" s="1"/>
  <c r="AD358" i="11"/>
  <c r="AF358" i="11" s="1"/>
  <c r="AE358" i="11"/>
  <c r="AG358" i="11" s="1"/>
  <c r="AH358" i="11"/>
  <c r="AI358" i="11"/>
  <c r="AJ358" i="11"/>
  <c r="AK358" i="11"/>
  <c r="AL358" i="11" s="1"/>
  <c r="AD359" i="11"/>
  <c r="AF359" i="11" s="1"/>
  <c r="AE359" i="11"/>
  <c r="AG359" i="11" s="1"/>
  <c r="AH359" i="11"/>
  <c r="AI359" i="11"/>
  <c r="AJ359" i="11"/>
  <c r="AK359" i="11"/>
  <c r="AL359" i="11" s="1"/>
  <c r="AD360" i="11"/>
  <c r="AF360" i="11" s="1"/>
  <c r="AE360" i="11"/>
  <c r="AG360" i="11" s="1"/>
  <c r="AH360" i="11"/>
  <c r="AI360" i="11"/>
  <c r="AJ360" i="11"/>
  <c r="AK360" i="11"/>
  <c r="AL360" i="11" s="1"/>
  <c r="AD361" i="11"/>
  <c r="AF361" i="11" s="1"/>
  <c r="AE361" i="11"/>
  <c r="AG361" i="11" s="1"/>
  <c r="AH361" i="11"/>
  <c r="AI361" i="11"/>
  <c r="AJ361" i="11"/>
  <c r="AK361" i="11"/>
  <c r="AL361" i="11" s="1"/>
  <c r="AD362" i="11"/>
  <c r="AF362" i="11" s="1"/>
  <c r="AE362" i="11"/>
  <c r="AG362" i="11" s="1"/>
  <c r="AH362" i="11"/>
  <c r="AI362" i="11"/>
  <c r="AJ362" i="11"/>
  <c r="AK362" i="11"/>
  <c r="AL362" i="11" s="1"/>
  <c r="AD363" i="11"/>
  <c r="AF363" i="11" s="1"/>
  <c r="AE363" i="11"/>
  <c r="AG363" i="11" s="1"/>
  <c r="AH363" i="11"/>
  <c r="AI363" i="11"/>
  <c r="AJ363" i="11"/>
  <c r="AK363" i="11"/>
  <c r="AL363" i="11" s="1"/>
  <c r="AD364" i="11"/>
  <c r="AF364" i="11" s="1"/>
  <c r="AE364" i="11"/>
  <c r="AG364" i="11" s="1"/>
  <c r="AH364" i="11"/>
  <c r="AI364" i="11"/>
  <c r="AJ364" i="11"/>
  <c r="AK364" i="11"/>
  <c r="AL364" i="11" s="1"/>
  <c r="AD365" i="11"/>
  <c r="AF365" i="11" s="1"/>
  <c r="AE365" i="11"/>
  <c r="AG365" i="11" s="1"/>
  <c r="AH365" i="11"/>
  <c r="AI365" i="11"/>
  <c r="AJ365" i="11"/>
  <c r="AK365" i="11"/>
  <c r="AL365" i="11" s="1"/>
  <c r="AD366" i="11"/>
  <c r="AF366" i="11" s="1"/>
  <c r="AE366" i="11"/>
  <c r="AG366" i="11" s="1"/>
  <c r="AH366" i="11"/>
  <c r="AI366" i="11"/>
  <c r="AJ366" i="11"/>
  <c r="AK366" i="11"/>
  <c r="AL366" i="11" s="1"/>
  <c r="AD367" i="11"/>
  <c r="AF367" i="11" s="1"/>
  <c r="AE367" i="11"/>
  <c r="AG367" i="11" s="1"/>
  <c r="AH367" i="11"/>
  <c r="AI367" i="11"/>
  <c r="AJ367" i="11"/>
  <c r="AK367" i="11"/>
  <c r="AL367" i="11" s="1"/>
  <c r="AD368" i="11"/>
  <c r="AF368" i="11" s="1"/>
  <c r="AE368" i="11"/>
  <c r="AG368" i="11" s="1"/>
  <c r="AH368" i="11"/>
  <c r="AI368" i="11"/>
  <c r="AJ368" i="11"/>
  <c r="AK368" i="11"/>
  <c r="AL368" i="11" s="1"/>
  <c r="AD369" i="11"/>
  <c r="AF369" i="11" s="1"/>
  <c r="AE369" i="11"/>
  <c r="AG369" i="11" s="1"/>
  <c r="AH369" i="11"/>
  <c r="AI369" i="11"/>
  <c r="AJ369" i="11"/>
  <c r="AK369" i="11"/>
  <c r="AL369" i="11" s="1"/>
  <c r="AD370" i="11"/>
  <c r="AF370" i="11" s="1"/>
  <c r="AE370" i="11"/>
  <c r="AG370" i="11" s="1"/>
  <c r="AH370" i="11"/>
  <c r="AI370" i="11"/>
  <c r="AJ370" i="11"/>
  <c r="AK370" i="11"/>
  <c r="AL370" i="11" s="1"/>
  <c r="AD371" i="11"/>
  <c r="AF371" i="11" s="1"/>
  <c r="AE371" i="11"/>
  <c r="AG371" i="11" s="1"/>
  <c r="AH371" i="11"/>
  <c r="AI371" i="11"/>
  <c r="AJ371" i="11"/>
  <c r="AK371" i="11"/>
  <c r="AL371" i="11" s="1"/>
  <c r="AD372" i="11"/>
  <c r="AF372" i="11" s="1"/>
  <c r="AE372" i="11"/>
  <c r="AG372" i="11" s="1"/>
  <c r="AH372" i="11"/>
  <c r="AI372" i="11"/>
  <c r="AJ372" i="11"/>
  <c r="AK372" i="11"/>
  <c r="AL372" i="11" s="1"/>
  <c r="AD373" i="11"/>
  <c r="AF373" i="11" s="1"/>
  <c r="AE373" i="11"/>
  <c r="AG373" i="11" s="1"/>
  <c r="AH373" i="11"/>
  <c r="AI373" i="11"/>
  <c r="AJ373" i="11"/>
  <c r="AK373" i="11"/>
  <c r="AL373" i="11" s="1"/>
  <c r="AD374" i="11"/>
  <c r="AF374" i="11" s="1"/>
  <c r="AE374" i="11"/>
  <c r="AG374" i="11" s="1"/>
  <c r="AH374" i="11"/>
  <c r="AI374" i="11"/>
  <c r="AJ374" i="11"/>
  <c r="AK374" i="11"/>
  <c r="AL374" i="11" s="1"/>
  <c r="AD375" i="11"/>
  <c r="AF375" i="11" s="1"/>
  <c r="AE375" i="11"/>
  <c r="AG375" i="11" s="1"/>
  <c r="AH375" i="11"/>
  <c r="AI375" i="11"/>
  <c r="AJ375" i="11"/>
  <c r="AK375" i="11"/>
  <c r="AL375" i="11" s="1"/>
  <c r="AD376" i="11"/>
  <c r="AF376" i="11" s="1"/>
  <c r="AE376" i="11"/>
  <c r="AG376" i="11" s="1"/>
  <c r="AH376" i="11"/>
  <c r="AI376" i="11"/>
  <c r="AJ376" i="11"/>
  <c r="AK376" i="11"/>
  <c r="AL376" i="11" s="1"/>
  <c r="AD377" i="11"/>
  <c r="AF377" i="11" s="1"/>
  <c r="AE377" i="11"/>
  <c r="AG377" i="11" s="1"/>
  <c r="AH377" i="11"/>
  <c r="AI377" i="11"/>
  <c r="AJ377" i="11"/>
  <c r="AK377" i="11"/>
  <c r="AL377" i="11" s="1"/>
  <c r="AD378" i="11"/>
  <c r="AF378" i="11" s="1"/>
  <c r="AE378" i="11"/>
  <c r="AG378" i="11" s="1"/>
  <c r="AH378" i="11"/>
  <c r="AI378" i="11"/>
  <c r="AJ378" i="11"/>
  <c r="AK378" i="11"/>
  <c r="AL378" i="11" s="1"/>
  <c r="AD379" i="11"/>
  <c r="AF379" i="11" s="1"/>
  <c r="AE379" i="11"/>
  <c r="AG379" i="11" s="1"/>
  <c r="AH379" i="11"/>
  <c r="AI379" i="11"/>
  <c r="AJ379" i="11"/>
  <c r="AK379" i="11"/>
  <c r="AL379" i="11" s="1"/>
  <c r="AD380" i="11"/>
  <c r="AF380" i="11" s="1"/>
  <c r="AE380" i="11"/>
  <c r="AG380" i="11" s="1"/>
  <c r="AH380" i="11"/>
  <c r="AI380" i="11"/>
  <c r="AJ380" i="11"/>
  <c r="AK380" i="11"/>
  <c r="AL380" i="11" s="1"/>
  <c r="AD381" i="11"/>
  <c r="AF381" i="11" s="1"/>
  <c r="AE381" i="11"/>
  <c r="AG381" i="11" s="1"/>
  <c r="AH381" i="11"/>
  <c r="AI381" i="11"/>
  <c r="AJ381" i="11"/>
  <c r="AK381" i="11"/>
  <c r="AL381" i="11" s="1"/>
  <c r="AD382" i="11"/>
  <c r="AF382" i="11" s="1"/>
  <c r="AE382" i="11"/>
  <c r="AG382" i="11" s="1"/>
  <c r="AH382" i="11"/>
  <c r="AI382" i="11"/>
  <c r="AJ382" i="11"/>
  <c r="AK382" i="11"/>
  <c r="AL382" i="11" s="1"/>
  <c r="AD383" i="11"/>
  <c r="AF383" i="11" s="1"/>
  <c r="AE383" i="11"/>
  <c r="AG383" i="11" s="1"/>
  <c r="AH383" i="11"/>
  <c r="AI383" i="11"/>
  <c r="AJ383" i="11"/>
  <c r="AK383" i="11"/>
  <c r="AL383" i="11" s="1"/>
  <c r="AD384" i="11"/>
  <c r="AF384" i="11" s="1"/>
  <c r="AE384" i="11"/>
  <c r="AG384" i="11" s="1"/>
  <c r="AH384" i="11"/>
  <c r="AI384" i="11"/>
  <c r="AJ384" i="11"/>
  <c r="AK384" i="11"/>
  <c r="AL384" i="11" s="1"/>
  <c r="AD385" i="11"/>
  <c r="AF385" i="11" s="1"/>
  <c r="AE385" i="11"/>
  <c r="AG385" i="11" s="1"/>
  <c r="AH385" i="11"/>
  <c r="AI385" i="11"/>
  <c r="AJ385" i="11"/>
  <c r="AK385" i="11"/>
  <c r="AL385" i="11" s="1"/>
  <c r="AD386" i="11"/>
  <c r="AF386" i="11" s="1"/>
  <c r="AE386" i="11"/>
  <c r="AG386" i="11" s="1"/>
  <c r="AH386" i="11"/>
  <c r="AI386" i="11"/>
  <c r="AJ386" i="11"/>
  <c r="AK386" i="11"/>
  <c r="AL386" i="11" s="1"/>
  <c r="AD387" i="11"/>
  <c r="AF387" i="11" s="1"/>
  <c r="AE387" i="11"/>
  <c r="AG387" i="11" s="1"/>
  <c r="AH387" i="11"/>
  <c r="AI387" i="11"/>
  <c r="AJ387" i="11"/>
  <c r="AK387" i="11"/>
  <c r="AL387" i="11" s="1"/>
  <c r="AD388" i="11"/>
  <c r="AF388" i="11" s="1"/>
  <c r="AE388" i="11"/>
  <c r="AG388" i="11" s="1"/>
  <c r="AH388" i="11"/>
  <c r="AI388" i="11"/>
  <c r="AJ388" i="11"/>
  <c r="AK388" i="11"/>
  <c r="AL388" i="11" s="1"/>
  <c r="AD389" i="11"/>
  <c r="AF389" i="11" s="1"/>
  <c r="AE389" i="11"/>
  <c r="AG389" i="11" s="1"/>
  <c r="AH389" i="11"/>
  <c r="AI389" i="11"/>
  <c r="AJ389" i="11"/>
  <c r="AK389" i="11"/>
  <c r="AL389" i="11" s="1"/>
  <c r="AD390" i="11"/>
  <c r="AF390" i="11" s="1"/>
  <c r="AE390" i="11"/>
  <c r="AG390" i="11" s="1"/>
  <c r="AH390" i="11"/>
  <c r="AI390" i="11"/>
  <c r="AJ390" i="11"/>
  <c r="AK390" i="11"/>
  <c r="AL390" i="11" s="1"/>
  <c r="AD391" i="11"/>
  <c r="AF391" i="11" s="1"/>
  <c r="AE391" i="11"/>
  <c r="AG391" i="11" s="1"/>
  <c r="AH391" i="11"/>
  <c r="AI391" i="11"/>
  <c r="AJ391" i="11"/>
  <c r="AK391" i="11"/>
  <c r="AL391" i="11" s="1"/>
  <c r="AD392" i="11"/>
  <c r="AF392" i="11" s="1"/>
  <c r="AE392" i="11"/>
  <c r="AG392" i="11" s="1"/>
  <c r="AH392" i="11"/>
  <c r="AI392" i="11"/>
  <c r="AJ392" i="11"/>
  <c r="AK392" i="11"/>
  <c r="AL392" i="11" s="1"/>
  <c r="AD393" i="11"/>
  <c r="AF393" i="11" s="1"/>
  <c r="AE393" i="11"/>
  <c r="AG393" i="11" s="1"/>
  <c r="AH393" i="11"/>
  <c r="AI393" i="11"/>
  <c r="AJ393" i="11"/>
  <c r="AK393" i="11"/>
  <c r="AL393" i="11" s="1"/>
  <c r="AD394" i="11"/>
  <c r="AF394" i="11" s="1"/>
  <c r="AE394" i="11"/>
  <c r="AG394" i="11" s="1"/>
  <c r="AH394" i="11"/>
  <c r="AI394" i="11"/>
  <c r="AJ394" i="11"/>
  <c r="AK394" i="11"/>
  <c r="AL394" i="11" s="1"/>
  <c r="AD395" i="11"/>
  <c r="AF395" i="11" s="1"/>
  <c r="AE395" i="11"/>
  <c r="AG395" i="11" s="1"/>
  <c r="AH395" i="11"/>
  <c r="AI395" i="11"/>
  <c r="AJ395" i="11"/>
  <c r="AK395" i="11"/>
  <c r="AL395" i="11" s="1"/>
  <c r="AD396" i="11"/>
  <c r="AF396" i="11" s="1"/>
  <c r="AE396" i="11"/>
  <c r="AG396" i="11" s="1"/>
  <c r="AH396" i="11"/>
  <c r="AI396" i="11"/>
  <c r="AJ396" i="11"/>
  <c r="AK396" i="11"/>
  <c r="AL396" i="11" s="1"/>
  <c r="AD397" i="11"/>
  <c r="AF397" i="11" s="1"/>
  <c r="AE397" i="11"/>
  <c r="AG397" i="11" s="1"/>
  <c r="AH397" i="11"/>
  <c r="AI397" i="11"/>
  <c r="AJ397" i="11"/>
  <c r="AK397" i="11"/>
  <c r="AL397" i="11" s="1"/>
  <c r="AD398" i="11"/>
  <c r="AF398" i="11" s="1"/>
  <c r="AE398" i="11"/>
  <c r="AG398" i="11" s="1"/>
  <c r="AH398" i="11"/>
  <c r="AI398" i="11"/>
  <c r="AJ398" i="11"/>
  <c r="AK398" i="11"/>
  <c r="AL398" i="11" s="1"/>
  <c r="AD399" i="11"/>
  <c r="AF399" i="11" s="1"/>
  <c r="AE399" i="11"/>
  <c r="AG399" i="11" s="1"/>
  <c r="AH399" i="11"/>
  <c r="AI399" i="11"/>
  <c r="AJ399" i="11"/>
  <c r="AK399" i="11"/>
  <c r="AL399" i="11" s="1"/>
  <c r="AD400" i="11"/>
  <c r="AF400" i="11" s="1"/>
  <c r="AE400" i="11"/>
  <c r="AG400" i="11" s="1"/>
  <c r="AH400" i="11"/>
  <c r="AI400" i="11"/>
  <c r="AJ400" i="11"/>
  <c r="AK400" i="11"/>
  <c r="AL400" i="11" s="1"/>
  <c r="AD401" i="11"/>
  <c r="AF401" i="11" s="1"/>
  <c r="AE401" i="11"/>
  <c r="AG401" i="11" s="1"/>
  <c r="AH401" i="11"/>
  <c r="AI401" i="11"/>
  <c r="AJ401" i="11"/>
  <c r="AK401" i="11"/>
  <c r="AL401" i="11" s="1"/>
  <c r="AD402" i="11"/>
  <c r="AF402" i="11" s="1"/>
  <c r="AE402" i="11"/>
  <c r="AG402" i="11" s="1"/>
  <c r="AH402" i="11"/>
  <c r="AI402" i="11"/>
  <c r="AJ402" i="11"/>
  <c r="AK402" i="11"/>
  <c r="AL402" i="11" s="1"/>
  <c r="AD403" i="11"/>
  <c r="AF403" i="11" s="1"/>
  <c r="AE403" i="11"/>
  <c r="AG403" i="11" s="1"/>
  <c r="AH403" i="11"/>
  <c r="AI403" i="11"/>
  <c r="AJ403" i="11"/>
  <c r="AK403" i="11"/>
  <c r="AL403" i="11" s="1"/>
  <c r="AD404" i="11"/>
  <c r="AF404" i="11" s="1"/>
  <c r="AE404" i="11"/>
  <c r="AG404" i="11" s="1"/>
  <c r="AH404" i="11"/>
  <c r="AI404" i="11"/>
  <c r="AJ404" i="11"/>
  <c r="AK404" i="11"/>
  <c r="AL404" i="11" s="1"/>
  <c r="AD405" i="11"/>
  <c r="AF405" i="11" s="1"/>
  <c r="AE405" i="11"/>
  <c r="AG405" i="11" s="1"/>
  <c r="AH405" i="11"/>
  <c r="AI405" i="11"/>
  <c r="AJ405" i="11"/>
  <c r="AK405" i="11"/>
  <c r="AL405" i="11" s="1"/>
  <c r="AD406" i="11"/>
  <c r="AF406" i="11" s="1"/>
  <c r="AE406" i="11"/>
  <c r="AG406" i="11" s="1"/>
  <c r="AH406" i="11"/>
  <c r="AI406" i="11"/>
  <c r="AJ406" i="11"/>
  <c r="AK406" i="11"/>
  <c r="AL406" i="11" s="1"/>
  <c r="AD407" i="11"/>
  <c r="AF407" i="11" s="1"/>
  <c r="AE407" i="11"/>
  <c r="AG407" i="11" s="1"/>
  <c r="AH407" i="11"/>
  <c r="AI407" i="11"/>
  <c r="AJ407" i="11"/>
  <c r="AK407" i="11"/>
  <c r="AL407" i="11" s="1"/>
  <c r="AD408" i="11"/>
  <c r="AF408" i="11" s="1"/>
  <c r="AE408" i="11"/>
  <c r="AG408" i="11" s="1"/>
  <c r="AH408" i="11"/>
  <c r="AI408" i="11"/>
  <c r="AJ408" i="11"/>
  <c r="AK408" i="11"/>
  <c r="AL408" i="11" s="1"/>
  <c r="AD409" i="11"/>
  <c r="AF409" i="11" s="1"/>
  <c r="AE409" i="11"/>
  <c r="AG409" i="11" s="1"/>
  <c r="AH409" i="11"/>
  <c r="AI409" i="11"/>
  <c r="AJ409" i="11"/>
  <c r="AK409" i="11"/>
  <c r="AL409" i="11" s="1"/>
  <c r="AD410" i="11"/>
  <c r="AF410" i="11" s="1"/>
  <c r="AE410" i="11"/>
  <c r="AG410" i="11" s="1"/>
  <c r="AH410" i="11"/>
  <c r="AI410" i="11"/>
  <c r="AJ410" i="11"/>
  <c r="AK410" i="11"/>
  <c r="AL410" i="11" s="1"/>
  <c r="AD411" i="11"/>
  <c r="AF411" i="11" s="1"/>
  <c r="AE411" i="11"/>
  <c r="AG411" i="11" s="1"/>
  <c r="AH411" i="11"/>
  <c r="AI411" i="11"/>
  <c r="AJ411" i="11"/>
  <c r="AK411" i="11"/>
  <c r="AL411" i="11" s="1"/>
  <c r="AD412" i="11"/>
  <c r="AF412" i="11" s="1"/>
  <c r="AE412" i="11"/>
  <c r="AG412" i="11" s="1"/>
  <c r="AH412" i="11"/>
  <c r="AI412" i="11"/>
  <c r="AJ412" i="11"/>
  <c r="AK412" i="11"/>
  <c r="AL412" i="11" s="1"/>
  <c r="AD413" i="11"/>
  <c r="AF413" i="11" s="1"/>
  <c r="AE413" i="11"/>
  <c r="AG413" i="11" s="1"/>
  <c r="AH413" i="11"/>
  <c r="AI413" i="11"/>
  <c r="AJ413" i="11"/>
  <c r="AK413" i="11"/>
  <c r="AL413" i="11" s="1"/>
  <c r="AD414" i="11"/>
  <c r="AF414" i="11" s="1"/>
  <c r="AE414" i="11"/>
  <c r="AG414" i="11" s="1"/>
  <c r="AH414" i="11"/>
  <c r="AI414" i="11"/>
  <c r="AJ414" i="11"/>
  <c r="AK414" i="11"/>
  <c r="AL414" i="11" s="1"/>
  <c r="AD415" i="11"/>
  <c r="AF415" i="11" s="1"/>
  <c r="AE415" i="11"/>
  <c r="AG415" i="11" s="1"/>
  <c r="AH415" i="11"/>
  <c r="AI415" i="11"/>
  <c r="AJ415" i="11"/>
  <c r="AK415" i="11"/>
  <c r="AL415" i="11" s="1"/>
  <c r="AD416" i="11"/>
  <c r="AF416" i="11" s="1"/>
  <c r="AE416" i="11"/>
  <c r="AG416" i="11" s="1"/>
  <c r="AH416" i="11"/>
  <c r="AI416" i="11"/>
  <c r="AJ416" i="11"/>
  <c r="AK416" i="11"/>
  <c r="AL416" i="11" s="1"/>
  <c r="AD417" i="11"/>
  <c r="AF417" i="11" s="1"/>
  <c r="AE417" i="11"/>
  <c r="AG417" i="11" s="1"/>
  <c r="AH417" i="11"/>
  <c r="AI417" i="11"/>
  <c r="AJ417" i="11"/>
  <c r="AK417" i="11"/>
  <c r="AL417" i="11" s="1"/>
  <c r="AD418" i="11"/>
  <c r="AF418" i="11" s="1"/>
  <c r="AE418" i="11"/>
  <c r="AG418" i="11" s="1"/>
  <c r="AH418" i="11"/>
  <c r="AI418" i="11"/>
  <c r="AJ418" i="11"/>
  <c r="AK418" i="11"/>
  <c r="AL418" i="11" s="1"/>
  <c r="AD419" i="11"/>
  <c r="AF419" i="11" s="1"/>
  <c r="AE419" i="11"/>
  <c r="AG419" i="11" s="1"/>
  <c r="AH419" i="11"/>
  <c r="AI419" i="11"/>
  <c r="AJ419" i="11"/>
  <c r="AK419" i="11"/>
  <c r="AL419" i="11" s="1"/>
  <c r="AD420" i="11"/>
  <c r="AF420" i="11" s="1"/>
  <c r="AE420" i="11"/>
  <c r="AG420" i="11" s="1"/>
  <c r="AH420" i="11"/>
  <c r="AI420" i="11"/>
  <c r="AJ420" i="11"/>
  <c r="AK420" i="11"/>
  <c r="AL420" i="11" s="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AE426" i="11"/>
  <c r="AG426" i="11" s="1"/>
  <c r="AH426" i="11"/>
  <c r="AI426" i="11"/>
  <c r="AJ426" i="11"/>
  <c r="AK426" i="11"/>
  <c r="AL426" i="11" s="1"/>
  <c r="AD427" i="11"/>
  <c r="AF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AE433" i="11"/>
  <c r="AG433" i="11" s="1"/>
  <c r="AH433" i="11"/>
  <c r="AI433" i="11"/>
  <c r="AJ433" i="11"/>
  <c r="AK433" i="11"/>
  <c r="AL433" i="11" s="1"/>
  <c r="AD434" i="11"/>
  <c r="AF434" i="11" s="1"/>
  <c r="AE434" i="11"/>
  <c r="AG434" i="11" s="1"/>
  <c r="AH434" i="11"/>
  <c r="AI434" i="11"/>
  <c r="AJ434" i="11"/>
  <c r="AK434" i="11"/>
  <c r="AL434" i="11" s="1"/>
  <c r="AD435" i="11"/>
  <c r="AF435" i="11" s="1"/>
  <c r="AE435" i="11"/>
  <c r="AG435" i="11" s="1"/>
  <c r="AH435" i="11"/>
  <c r="AI435" i="11"/>
  <c r="AJ435" i="11"/>
  <c r="AK435" i="11"/>
  <c r="AL435" i="11" s="1"/>
  <c r="AD436" i="11"/>
  <c r="AF436" i="11" s="1"/>
  <c r="AE436" i="11"/>
  <c r="AG436" i="11" s="1"/>
  <c r="AH436" i="11"/>
  <c r="AI436" i="11"/>
  <c r="AJ436" i="11"/>
  <c r="AK436" i="11"/>
  <c r="AL436" i="11" s="1"/>
  <c r="AD437" i="11"/>
  <c r="AF437" i="11" s="1"/>
  <c r="AE437" i="11"/>
  <c r="AG437" i="11" s="1"/>
  <c r="AH437" i="11"/>
  <c r="AI437" i="11"/>
  <c r="AJ437" i="11"/>
  <c r="AK437" i="11"/>
  <c r="AL437" i="11" s="1"/>
  <c r="AD438" i="11"/>
  <c r="AF438" i="11" s="1"/>
  <c r="AE438" i="11"/>
  <c r="AG438" i="11" s="1"/>
  <c r="AH438" i="11"/>
  <c r="AI438" i="11"/>
  <c r="AJ438" i="11"/>
  <c r="AK438" i="11"/>
  <c r="AL438" i="11" s="1"/>
  <c r="AD439" i="11"/>
  <c r="AE439" i="11"/>
  <c r="AG439" i="11" s="1"/>
  <c r="AF439" i="11"/>
  <c r="AH439" i="11"/>
  <c r="AI439" i="11"/>
  <c r="AJ439" i="11"/>
  <c r="AK439" i="11"/>
  <c r="AL439" i="11" s="1"/>
  <c r="AD440" i="11"/>
  <c r="AF440" i="11" s="1"/>
  <c r="AE440" i="11"/>
  <c r="AG440" i="11" s="1"/>
  <c r="AH440" i="11"/>
  <c r="AI440" i="11"/>
  <c r="AJ440" i="11"/>
  <c r="AK440" i="11"/>
  <c r="AL440" i="11" s="1"/>
  <c r="AD441" i="11"/>
  <c r="AF441" i="11" s="1"/>
  <c r="AE441" i="11"/>
  <c r="AG441" i="11" s="1"/>
  <c r="AH441" i="11"/>
  <c r="AI441" i="11"/>
  <c r="AJ441" i="11"/>
  <c r="AK441" i="11"/>
  <c r="AL441" i="11" s="1"/>
  <c r="AD442" i="11"/>
  <c r="AF442" i="11" s="1"/>
  <c r="AE442" i="11"/>
  <c r="AG442" i="11" s="1"/>
  <c r="AH442" i="11"/>
  <c r="AI442" i="11"/>
  <c r="AJ442" i="11"/>
  <c r="AK442" i="11"/>
  <c r="AL442" i="11" s="1"/>
  <c r="AD443" i="11"/>
  <c r="AF443" i="11" s="1"/>
  <c r="AE443" i="11"/>
  <c r="AG443" i="11" s="1"/>
  <c r="AH443" i="11"/>
  <c r="AI443" i="11"/>
  <c r="AJ443" i="11"/>
  <c r="AK443" i="11"/>
  <c r="AL443" i="11" s="1"/>
  <c r="AD444" i="11"/>
  <c r="AF444" i="11" s="1"/>
  <c r="AE444" i="11"/>
  <c r="AG444" i="11" s="1"/>
  <c r="AH444" i="11"/>
  <c r="AI444" i="11"/>
  <c r="AJ444" i="11"/>
  <c r="AK444" i="11"/>
  <c r="AL444" i="11" s="1"/>
  <c r="AD445" i="11"/>
  <c r="AF445" i="11" s="1"/>
  <c r="AE445" i="11"/>
  <c r="AG445" i="11" s="1"/>
  <c r="AH445" i="11"/>
  <c r="AI445" i="11"/>
  <c r="AJ445" i="11"/>
  <c r="AK445" i="11"/>
  <c r="AL445" i="11" s="1"/>
  <c r="AD446" i="11"/>
  <c r="AF446" i="11" s="1"/>
  <c r="AE446" i="11"/>
  <c r="AG446" i="11" s="1"/>
  <c r="AH446" i="11"/>
  <c r="AI446" i="11"/>
  <c r="AJ446" i="11"/>
  <c r="AK446" i="11"/>
  <c r="AL446" i="11" s="1"/>
  <c r="AD447" i="11"/>
  <c r="AF447" i="11" s="1"/>
  <c r="AE447" i="11"/>
  <c r="AG447" i="11" s="1"/>
  <c r="AH447" i="11"/>
  <c r="AI447" i="11"/>
  <c r="AJ447" i="11"/>
  <c r="AK447" i="11"/>
  <c r="AL447" i="11" s="1"/>
  <c r="AD448" i="11"/>
  <c r="AF448" i="11" s="1"/>
  <c r="AE448" i="11"/>
  <c r="AG448" i="11"/>
  <c r="AH448" i="11"/>
  <c r="AI448" i="11"/>
  <c r="AJ448" i="11"/>
  <c r="AK448" i="11"/>
  <c r="AL448" i="11" s="1"/>
  <c r="AD449" i="11"/>
  <c r="AF449" i="11" s="1"/>
  <c r="AE449" i="11"/>
  <c r="AG449" i="11" s="1"/>
  <c r="AH449" i="11"/>
  <c r="AI449" i="11"/>
  <c r="AJ449" i="11"/>
  <c r="AK449" i="11"/>
  <c r="AL449" i="11" s="1"/>
  <c r="AD450" i="11"/>
  <c r="AF450" i="11" s="1"/>
  <c r="AE450" i="11"/>
  <c r="AG450" i="11" s="1"/>
  <c r="AH450" i="11"/>
  <c r="AI450" i="11"/>
  <c r="AJ450" i="11"/>
  <c r="AK450" i="11"/>
  <c r="AL450" i="11" s="1"/>
  <c r="AD451" i="11"/>
  <c r="AF451" i="11" s="1"/>
  <c r="AE451" i="11"/>
  <c r="AG451" i="11" s="1"/>
  <c r="AH451" i="11"/>
  <c r="AI451" i="11"/>
  <c r="AJ451" i="11"/>
  <c r="AK451" i="11"/>
  <c r="AL451" i="11" s="1"/>
  <c r="AD452" i="11"/>
  <c r="AF452" i="11" s="1"/>
  <c r="AE452" i="11"/>
  <c r="AG452" i="11" s="1"/>
  <c r="AH452" i="11"/>
  <c r="AI452" i="11"/>
  <c r="AJ452" i="11"/>
  <c r="AK452" i="11"/>
  <c r="AL452" i="11" s="1"/>
  <c r="AD453" i="11"/>
  <c r="AF453" i="11" s="1"/>
  <c r="AE453" i="11"/>
  <c r="AG453" i="11" s="1"/>
  <c r="AH453" i="11"/>
  <c r="AI453" i="11"/>
  <c r="AJ453" i="11"/>
  <c r="AK453" i="11"/>
  <c r="AL453" i="11" s="1"/>
  <c r="AD454" i="11"/>
  <c r="AF454" i="11" s="1"/>
  <c r="AE454" i="11"/>
  <c r="AG454" i="11" s="1"/>
  <c r="AH454" i="11"/>
  <c r="AI454" i="11"/>
  <c r="AJ454" i="11"/>
  <c r="AK454" i="11"/>
  <c r="AL454" i="11" s="1"/>
  <c r="AD455" i="11"/>
  <c r="AF455" i="11" s="1"/>
  <c r="AE455" i="11"/>
  <c r="AG455" i="11" s="1"/>
  <c r="AH455" i="11"/>
  <c r="AI455" i="11"/>
  <c r="AJ455" i="11"/>
  <c r="AK455" i="11"/>
  <c r="AL455" i="11" s="1"/>
  <c r="AD456" i="11"/>
  <c r="AF456" i="11" s="1"/>
  <c r="AE456" i="11"/>
  <c r="AG456" i="11" s="1"/>
  <c r="AH456" i="11"/>
  <c r="AI456" i="11"/>
  <c r="AJ456" i="11"/>
  <c r="AK456" i="11"/>
  <c r="AL456" i="11" s="1"/>
  <c r="AD457" i="11"/>
  <c r="AF457" i="11" s="1"/>
  <c r="AE457" i="11"/>
  <c r="AG457" i="11" s="1"/>
  <c r="AH457" i="11"/>
  <c r="AI457" i="11"/>
  <c r="AJ457" i="11"/>
  <c r="AK457" i="11"/>
  <c r="AL457" i="11" s="1"/>
  <c r="AD458" i="11"/>
  <c r="AF458" i="11" s="1"/>
  <c r="AE458" i="11"/>
  <c r="AG458" i="11" s="1"/>
  <c r="AH458" i="11"/>
  <c r="AI458" i="11"/>
  <c r="AJ458" i="11"/>
  <c r="AK458" i="11"/>
  <c r="AL458" i="11" s="1"/>
  <c r="AD459" i="11"/>
  <c r="AF459" i="11" s="1"/>
  <c r="AE459" i="11"/>
  <c r="AG459" i="11" s="1"/>
  <c r="AH459" i="11"/>
  <c r="AI459" i="11"/>
  <c r="AJ459" i="11"/>
  <c r="AK459" i="11"/>
  <c r="AL459" i="11" s="1"/>
  <c r="AD460" i="11"/>
  <c r="AF460" i="11" s="1"/>
  <c r="AE460" i="11"/>
  <c r="AG460" i="11" s="1"/>
  <c r="AH460" i="11"/>
  <c r="AI460" i="11"/>
  <c r="AJ460" i="11"/>
  <c r="AK460" i="11"/>
  <c r="AL460" i="11" s="1"/>
  <c r="AD461" i="11"/>
  <c r="AF461" i="11" s="1"/>
  <c r="AE461" i="11"/>
  <c r="AG461" i="11" s="1"/>
  <c r="AH461" i="11"/>
  <c r="AI461" i="11"/>
  <c r="AJ461" i="11"/>
  <c r="AK461" i="11"/>
  <c r="AL461" i="11" s="1"/>
  <c r="AD462" i="11"/>
  <c r="AF462" i="11" s="1"/>
  <c r="AE462" i="11"/>
  <c r="AG462" i="11" s="1"/>
  <c r="AH462" i="11"/>
  <c r="AI462" i="11"/>
  <c r="AJ462" i="11"/>
  <c r="AK462" i="11"/>
  <c r="AL462" i="11" s="1"/>
  <c r="AD463" i="11"/>
  <c r="AF463" i="11" s="1"/>
  <c r="AE463" i="11"/>
  <c r="AG463" i="11" s="1"/>
  <c r="AH463" i="11"/>
  <c r="AI463" i="11"/>
  <c r="AJ463" i="11"/>
  <c r="AK463" i="11"/>
  <c r="AL463" i="11" s="1"/>
  <c r="AD464" i="11"/>
  <c r="AF464" i="11" s="1"/>
  <c r="AE464" i="11"/>
  <c r="AG464" i="11" s="1"/>
  <c r="AH464" i="11"/>
  <c r="AI464" i="11"/>
  <c r="AJ464" i="11"/>
  <c r="AK464" i="11"/>
  <c r="AL464" i="11" s="1"/>
  <c r="AD465" i="11"/>
  <c r="AF465" i="11" s="1"/>
  <c r="AE465" i="11"/>
  <c r="AG465" i="11" s="1"/>
  <c r="AH465" i="11"/>
  <c r="AI465" i="11"/>
  <c r="AJ465" i="11"/>
  <c r="AK465" i="11"/>
  <c r="AL465" i="11" s="1"/>
  <c r="AD466" i="11"/>
  <c r="AF466" i="11" s="1"/>
  <c r="AE466" i="11"/>
  <c r="AG466" i="11" s="1"/>
  <c r="AH466" i="11"/>
  <c r="AI466" i="11"/>
  <c r="AJ466" i="11"/>
  <c r="AK466" i="11"/>
  <c r="AL466" i="11" s="1"/>
  <c r="AD467" i="11"/>
  <c r="AF467" i="11" s="1"/>
  <c r="AE467" i="11"/>
  <c r="AG467" i="11" s="1"/>
  <c r="AH467" i="11"/>
  <c r="AI467" i="11"/>
  <c r="AJ467" i="11"/>
  <c r="AK467" i="11"/>
  <c r="AL467" i="11" s="1"/>
  <c r="AD468" i="11"/>
  <c r="AF468" i="11" s="1"/>
  <c r="AE468" i="11"/>
  <c r="AG468" i="11" s="1"/>
  <c r="AH468" i="11"/>
  <c r="AI468" i="11"/>
  <c r="AJ468" i="11"/>
  <c r="AK468" i="11"/>
  <c r="AL468" i="11" s="1"/>
  <c r="AD469" i="11"/>
  <c r="AF469" i="11" s="1"/>
  <c r="AE469" i="11"/>
  <c r="AG469" i="11" s="1"/>
  <c r="AH469" i="11"/>
  <c r="AI469" i="11"/>
  <c r="AJ469" i="11"/>
  <c r="AK469" i="11"/>
  <c r="AL469" i="11" s="1"/>
  <c r="AD470" i="11"/>
  <c r="AF470" i="11" s="1"/>
  <c r="AE470" i="11"/>
  <c r="AG470" i="11" s="1"/>
  <c r="AH470" i="11"/>
  <c r="AI470" i="11"/>
  <c r="AJ470" i="11"/>
  <c r="AK470" i="11"/>
  <c r="AL470" i="11" s="1"/>
  <c r="AD471" i="11"/>
  <c r="AF471" i="11" s="1"/>
  <c r="AE471" i="11"/>
  <c r="AG471" i="11" s="1"/>
  <c r="AH471" i="11"/>
  <c r="AI471" i="11"/>
  <c r="AJ471" i="11"/>
  <c r="AK471" i="11"/>
  <c r="AL471" i="11" s="1"/>
  <c r="AD472" i="11"/>
  <c r="AF472" i="11" s="1"/>
  <c r="AE472" i="11"/>
  <c r="AG472" i="11" s="1"/>
  <c r="AH472" i="11"/>
  <c r="AI472" i="11"/>
  <c r="AJ472" i="11"/>
  <c r="AK472" i="11"/>
  <c r="AL472" i="11" s="1"/>
  <c r="AD473" i="11"/>
  <c r="AF473" i="11" s="1"/>
  <c r="AE473" i="11"/>
  <c r="AG473" i="11" s="1"/>
  <c r="AH473" i="11"/>
  <c r="AI473" i="11"/>
  <c r="AJ473" i="11"/>
  <c r="AK473" i="11"/>
  <c r="AL473" i="11" s="1"/>
  <c r="AD474" i="11"/>
  <c r="AF474" i="11" s="1"/>
  <c r="AE474" i="11"/>
  <c r="AG474" i="11" s="1"/>
  <c r="AH474" i="11"/>
  <c r="AI474" i="11"/>
  <c r="AJ474" i="11"/>
  <c r="AK474" i="11"/>
  <c r="AL474" i="11" s="1"/>
  <c r="AD475" i="11"/>
  <c r="AF475" i="11" s="1"/>
  <c r="AE475" i="11"/>
  <c r="AG475" i="11" s="1"/>
  <c r="AH475" i="11"/>
  <c r="AI475" i="11"/>
  <c r="AJ475" i="11"/>
  <c r="AK475" i="11"/>
  <c r="AL475" i="11" s="1"/>
  <c r="AD476" i="11"/>
  <c r="AF476" i="11" s="1"/>
  <c r="AE476" i="11"/>
  <c r="AG476" i="11" s="1"/>
  <c r="AH476" i="11"/>
  <c r="AI476" i="11"/>
  <c r="AJ476" i="11"/>
  <c r="AK476" i="11"/>
  <c r="AL476" i="11" s="1"/>
  <c r="AD477" i="11"/>
  <c r="AF477" i="11" s="1"/>
  <c r="AE477" i="11"/>
  <c r="AG477" i="11" s="1"/>
  <c r="AH477" i="11"/>
  <c r="AI477" i="11"/>
  <c r="AJ477" i="11"/>
  <c r="AK477" i="11"/>
  <c r="AL477" i="11" s="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AD480" i="11"/>
  <c r="AF480" i="11" s="1"/>
  <c r="AE480" i="11"/>
  <c r="AG480" i="11" s="1"/>
  <c r="AH480" i="11"/>
  <c r="AI480" i="11"/>
  <c r="AJ480" i="11"/>
  <c r="AK480" i="11"/>
  <c r="AL480" i="11" s="1"/>
  <c r="AD482" i="11"/>
  <c r="AF482" i="11" s="1"/>
  <c r="AE482" i="11"/>
  <c r="AG482" i="11" s="1"/>
  <c r="AH482" i="11"/>
  <c r="AI482" i="11"/>
  <c r="AJ482" i="11"/>
  <c r="AK482" i="11"/>
  <c r="AL482" i="11" s="1"/>
  <c r="AD484" i="11"/>
  <c r="AF484" i="11" s="1"/>
  <c r="AE484" i="11"/>
  <c r="AG484" i="11" s="1"/>
  <c r="AH484" i="11"/>
  <c r="AI484" i="11"/>
  <c r="AJ484" i="11"/>
  <c r="AK484" i="11"/>
  <c r="AL484" i="11" s="1"/>
  <c r="AD486" i="11"/>
  <c r="AF486" i="11" s="1"/>
  <c r="AE486" i="11"/>
  <c r="AG486" i="11" s="1"/>
  <c r="AH486" i="11"/>
  <c r="AI486" i="11"/>
  <c r="AJ486" i="11"/>
  <c r="AK486" i="11"/>
  <c r="AL486" i="11" s="1"/>
  <c r="AD488" i="11"/>
  <c r="AF488" i="11" s="1"/>
  <c r="AE488" i="11"/>
  <c r="AG488" i="11" s="1"/>
  <c r="AH488" i="11"/>
  <c r="AI488" i="11"/>
  <c r="AJ488" i="11"/>
  <c r="AK488" i="11"/>
  <c r="AL488" i="11" s="1"/>
  <c r="AD490" i="11"/>
  <c r="AF490" i="11" s="1"/>
  <c r="AE490" i="11"/>
  <c r="AG490" i="11" s="1"/>
  <c r="AH490" i="11"/>
  <c r="AI490" i="11"/>
  <c r="AJ490" i="11"/>
  <c r="AK490" i="11"/>
  <c r="AL490" i="11" s="1"/>
  <c r="AD492" i="11"/>
  <c r="AF492" i="11" s="1"/>
  <c r="AE492" i="11"/>
  <c r="AG492" i="11" s="1"/>
  <c r="AH492" i="11"/>
  <c r="AI492" i="11"/>
  <c r="AJ492" i="11"/>
  <c r="AK492" i="11"/>
  <c r="AL492" i="11" s="1"/>
  <c r="AD494" i="11"/>
  <c r="AF494" i="11" s="1"/>
  <c r="AE494" i="11"/>
  <c r="AG494" i="11" s="1"/>
  <c r="AH494" i="11"/>
  <c r="AI494" i="11"/>
  <c r="AJ494" i="11"/>
  <c r="AK494" i="11"/>
  <c r="AL494" i="11" s="1"/>
  <c r="AD496" i="11"/>
  <c r="AF496" i="11" s="1"/>
  <c r="AE496" i="11"/>
  <c r="AG496" i="11" s="1"/>
  <c r="AH496" i="11"/>
  <c r="AI496" i="11"/>
  <c r="AJ496" i="11"/>
  <c r="AK496" i="11"/>
  <c r="AL496" i="11" s="1"/>
  <c r="AD498" i="11"/>
  <c r="AF498" i="11" s="1"/>
  <c r="AE498" i="11"/>
  <c r="AG498" i="11" s="1"/>
  <c r="AH498" i="11"/>
  <c r="AI498" i="11"/>
  <c r="AJ498" i="11"/>
  <c r="AK498" i="11"/>
  <c r="AL498" i="11" s="1"/>
  <c r="AD500" i="11"/>
  <c r="AF500" i="11" s="1"/>
  <c r="AE500" i="11"/>
  <c r="AG500" i="11" s="1"/>
  <c r="AH500" i="11"/>
  <c r="AI500" i="11"/>
  <c r="AJ500" i="11"/>
  <c r="AK500" i="11"/>
  <c r="AL500" i="11" s="1"/>
  <c r="AD502" i="11"/>
  <c r="AF502" i="11" s="1"/>
  <c r="AE502" i="11"/>
  <c r="AG502" i="11" s="1"/>
  <c r="AH502" i="11"/>
  <c r="AI502" i="11"/>
  <c r="AJ502" i="11"/>
  <c r="AK502" i="11"/>
  <c r="AL502" i="11" s="1"/>
  <c r="AD504" i="11"/>
  <c r="AF504" i="11" s="1"/>
  <c r="AE504" i="11"/>
  <c r="AG504" i="11" s="1"/>
  <c r="AH504" i="11"/>
  <c r="AI504" i="11"/>
  <c r="AJ504" i="11"/>
  <c r="AK504" i="11"/>
  <c r="AL504" i="11" s="1"/>
  <c r="AD506" i="11"/>
  <c r="AF506" i="11" s="1"/>
  <c r="AE506" i="11"/>
  <c r="AG506" i="11"/>
  <c r="AH506" i="11"/>
  <c r="AI506" i="11"/>
  <c r="AJ506" i="11"/>
  <c r="AK506" i="11"/>
  <c r="AL506" i="11" s="1"/>
  <c r="AD508" i="11"/>
  <c r="AF508" i="11" s="1"/>
  <c r="AE508" i="11"/>
  <c r="AG508" i="11" s="1"/>
  <c r="AH508" i="11"/>
  <c r="AI508" i="11"/>
  <c r="AJ508" i="11"/>
  <c r="AK508" i="11"/>
  <c r="AL508" i="11" s="1"/>
  <c r="AD510" i="11"/>
  <c r="AE510" i="11"/>
  <c r="AG510" i="11" s="1"/>
  <c r="AF510" i="11"/>
  <c r="AH510" i="11"/>
  <c r="AI510" i="11"/>
  <c r="AJ510" i="11"/>
  <c r="AK510" i="11"/>
  <c r="AL510" i="11" s="1"/>
  <c r="AD512" i="11"/>
  <c r="AF512" i="11" s="1"/>
  <c r="AE512" i="11"/>
  <c r="AG512" i="11" s="1"/>
  <c r="AH512" i="11"/>
  <c r="AI512" i="11"/>
  <c r="AJ512" i="11"/>
  <c r="AK512" i="11"/>
  <c r="AL512" i="11" s="1"/>
  <c r="AD514" i="11"/>
  <c r="AF514" i="11" s="1"/>
  <c r="AE514" i="11"/>
  <c r="AG514" i="11" s="1"/>
  <c r="AH514" i="11"/>
  <c r="AI514" i="11"/>
  <c r="AJ514" i="11"/>
  <c r="AK514" i="11"/>
  <c r="AL514" i="11" s="1"/>
  <c r="AD516" i="11"/>
  <c r="AF516" i="11" s="1"/>
  <c r="AE516" i="11"/>
  <c r="AG516" i="11" s="1"/>
  <c r="AH516" i="11"/>
  <c r="AI516" i="11"/>
  <c r="AJ516" i="11"/>
  <c r="AK516" i="11"/>
  <c r="AL516" i="11"/>
  <c r="AD518" i="11"/>
  <c r="AF518" i="11" s="1"/>
  <c r="AE518" i="11"/>
  <c r="AG518" i="11" s="1"/>
  <c r="AH518" i="11"/>
  <c r="AI518" i="11"/>
  <c r="AJ518" i="11"/>
  <c r="AK518" i="11"/>
  <c r="AL518" i="11" s="1"/>
  <c r="AD520" i="11"/>
  <c r="AF520" i="11" s="1"/>
  <c r="AE520" i="11"/>
  <c r="AG520" i="11" s="1"/>
  <c r="AH520" i="11"/>
  <c r="AI520" i="11"/>
  <c r="AJ520" i="11"/>
  <c r="AK520" i="11"/>
  <c r="AL520" i="11" s="1"/>
  <c r="AD522" i="11"/>
  <c r="AF522" i="11" s="1"/>
  <c r="AE522" i="11"/>
  <c r="AG522" i="11" s="1"/>
  <c r="AH522" i="11"/>
  <c r="AI522" i="11"/>
  <c r="AJ522" i="11"/>
  <c r="AK522" i="11"/>
  <c r="AL522" i="11" s="1"/>
  <c r="AD524" i="11"/>
  <c r="AF524" i="11" s="1"/>
  <c r="AE524" i="11"/>
  <c r="AG524" i="11" s="1"/>
  <c r="AH524" i="11"/>
  <c r="AI524" i="11"/>
  <c r="AJ524" i="11"/>
  <c r="AK524" i="11"/>
  <c r="AL524" i="11" s="1"/>
  <c r="AD526" i="11"/>
  <c r="AF526" i="11" s="1"/>
  <c r="AE526" i="11"/>
  <c r="AG526" i="11" s="1"/>
  <c r="AH526" i="11"/>
  <c r="AI526" i="11"/>
  <c r="AJ526" i="11"/>
  <c r="AK526" i="11"/>
  <c r="AL526" i="11" s="1"/>
  <c r="AD528" i="11"/>
  <c r="AF528" i="11" s="1"/>
  <c r="AE528" i="11"/>
  <c r="AG528" i="11" s="1"/>
  <c r="AH528" i="11"/>
  <c r="AI528" i="11"/>
  <c r="AJ528" i="11"/>
  <c r="AK528" i="11"/>
  <c r="AL528" i="11" s="1"/>
  <c r="AD530" i="11"/>
  <c r="AF530" i="11" s="1"/>
  <c r="AE530" i="11"/>
  <c r="AG530" i="11" s="1"/>
  <c r="AH530" i="11"/>
  <c r="AI530" i="11"/>
  <c r="AJ530" i="11"/>
  <c r="AK530" i="11"/>
  <c r="AL530" i="11" s="1"/>
  <c r="AD532" i="11"/>
  <c r="AF532" i="11" s="1"/>
  <c r="AE532" i="11"/>
  <c r="AG532" i="11" s="1"/>
  <c r="AH532" i="11"/>
  <c r="AI532" i="11"/>
  <c r="AJ532" i="11"/>
  <c r="AK532" i="11"/>
  <c r="AL532" i="11" s="1"/>
  <c r="AD534" i="11"/>
  <c r="AF534" i="11" s="1"/>
  <c r="AE534" i="11"/>
  <c r="AG534" i="11" s="1"/>
  <c r="AH534" i="11"/>
  <c r="AI534" i="11"/>
  <c r="AJ534" i="11"/>
  <c r="AK534" i="11"/>
  <c r="AL534" i="11" s="1"/>
  <c r="AD536" i="11"/>
  <c r="AF536" i="11" s="1"/>
  <c r="AE536" i="11"/>
  <c r="AG536" i="11" s="1"/>
  <c r="AH536" i="11"/>
  <c r="AI536" i="11"/>
  <c r="AJ536" i="11"/>
  <c r="AK536" i="11"/>
  <c r="AL536" i="11" s="1"/>
  <c r="AD538" i="11"/>
  <c r="AF538" i="11" s="1"/>
  <c r="AE538" i="11"/>
  <c r="AG538" i="11" s="1"/>
  <c r="AH538" i="11"/>
  <c r="AI538" i="11"/>
  <c r="AJ538" i="11"/>
  <c r="AK538" i="11"/>
  <c r="AL538" i="11" s="1"/>
  <c r="AD540" i="11"/>
  <c r="AF540" i="11" s="1"/>
  <c r="AE540" i="11"/>
  <c r="AG540" i="11" s="1"/>
  <c r="AH540" i="11"/>
  <c r="AI540" i="11"/>
  <c r="AJ540" i="11"/>
  <c r="AK540" i="11"/>
  <c r="AL540" i="11" s="1"/>
  <c r="AD542" i="11"/>
  <c r="AF542" i="11" s="1"/>
  <c r="AE542" i="11"/>
  <c r="AG542" i="11" s="1"/>
  <c r="AH542" i="11"/>
  <c r="AI542" i="11"/>
  <c r="AJ542" i="11"/>
  <c r="AK542" i="11"/>
  <c r="AL542" i="11" s="1"/>
  <c r="AD544" i="11"/>
  <c r="AF544" i="11" s="1"/>
  <c r="AE544" i="11"/>
  <c r="AG544" i="11" s="1"/>
  <c r="AH544" i="11"/>
  <c r="AI544" i="11"/>
  <c r="AJ544" i="11"/>
  <c r="AK544" i="11"/>
  <c r="AL544" i="11" s="1"/>
  <c r="AD546" i="11"/>
  <c r="AF546" i="11" s="1"/>
  <c r="AE546" i="11"/>
  <c r="AG546" i="11" s="1"/>
  <c r="AH546" i="11"/>
  <c r="AI546" i="11"/>
  <c r="AJ546" i="11"/>
  <c r="AK546" i="11"/>
  <c r="AL546" i="11" s="1"/>
  <c r="AD548" i="11"/>
  <c r="AF548" i="11" s="1"/>
  <c r="AE548" i="11"/>
  <c r="AG548" i="11" s="1"/>
  <c r="AH548" i="11"/>
  <c r="AI548" i="11"/>
  <c r="AJ548" i="11"/>
  <c r="AK548" i="11"/>
  <c r="AL548" i="11" s="1"/>
  <c r="AD550" i="11"/>
  <c r="AF550" i="11" s="1"/>
  <c r="AE550" i="11"/>
  <c r="AG550" i="11" s="1"/>
  <c r="AH550" i="11"/>
  <c r="AI550" i="11"/>
  <c r="AJ550" i="11"/>
  <c r="AK550" i="11"/>
  <c r="AL550" i="11" s="1"/>
  <c r="AD552" i="11"/>
  <c r="AF552" i="11" s="1"/>
  <c r="AE552" i="11"/>
  <c r="AG552" i="11" s="1"/>
  <c r="AH552" i="11"/>
  <c r="AI552" i="11"/>
  <c r="AJ552" i="11"/>
  <c r="AK552" i="11"/>
  <c r="AL552" i="11" s="1"/>
  <c r="AD554" i="11"/>
  <c r="AF554" i="11" s="1"/>
  <c r="AE554" i="11"/>
  <c r="AG554" i="11" s="1"/>
  <c r="AH554" i="11"/>
  <c r="AI554" i="11"/>
  <c r="AJ554" i="11"/>
  <c r="AK554" i="11"/>
  <c r="AL554" i="11" s="1"/>
  <c r="AD556" i="11"/>
  <c r="AF556" i="11" s="1"/>
  <c r="AE556" i="11"/>
  <c r="AG556" i="11" s="1"/>
  <c r="AH556" i="11"/>
  <c r="AI556" i="11"/>
  <c r="AJ556" i="11"/>
  <c r="AK556" i="11"/>
  <c r="AL556" i="11" s="1"/>
  <c r="AD558" i="11"/>
  <c r="AF558" i="11" s="1"/>
  <c r="AE558" i="11"/>
  <c r="AG558" i="11" s="1"/>
  <c r="AH558" i="11"/>
  <c r="AI558" i="11"/>
  <c r="AJ558" i="11"/>
  <c r="AK558" i="11"/>
  <c r="AL558" i="11" s="1"/>
  <c r="AD560" i="11"/>
  <c r="AF560" i="11" s="1"/>
  <c r="AE560" i="11"/>
  <c r="AG560" i="11" s="1"/>
  <c r="AH560" i="11"/>
  <c r="AI560" i="11"/>
  <c r="AJ560" i="11"/>
  <c r="AK560" i="11"/>
  <c r="AL560" i="11" s="1"/>
  <c r="AD562" i="11"/>
  <c r="AF562" i="11" s="1"/>
  <c r="AE562" i="11"/>
  <c r="AG562" i="11" s="1"/>
  <c r="AH562" i="11"/>
  <c r="AI562" i="11"/>
  <c r="AJ562" i="11"/>
  <c r="AK562" i="11"/>
  <c r="AL562" i="11"/>
  <c r="AD564" i="11"/>
  <c r="AF564" i="11" s="1"/>
  <c r="AE564" i="11"/>
  <c r="AG564" i="11" s="1"/>
  <c r="AH564" i="11"/>
  <c r="AI564" i="11"/>
  <c r="AJ564" i="11"/>
  <c r="AK564" i="11"/>
  <c r="AL564" i="11" s="1"/>
  <c r="AD566" i="11"/>
  <c r="AF566" i="11" s="1"/>
  <c r="AE566" i="11"/>
  <c r="AG566" i="11" s="1"/>
  <c r="AH566" i="11"/>
  <c r="AI566" i="11"/>
  <c r="AJ566" i="11"/>
  <c r="AK566" i="11"/>
  <c r="AL566" i="11" s="1"/>
  <c r="AD568" i="11"/>
  <c r="AF568" i="11" s="1"/>
  <c r="AE568" i="11"/>
  <c r="AG568" i="11" s="1"/>
  <c r="AH568" i="11"/>
  <c r="AI568" i="11"/>
  <c r="AJ568" i="11"/>
  <c r="AK568" i="11"/>
  <c r="AL568" i="11" s="1"/>
  <c r="AD570" i="11"/>
  <c r="AF570" i="11" s="1"/>
  <c r="AE570" i="11"/>
  <c r="AG570" i="11" s="1"/>
  <c r="AH570" i="11"/>
  <c r="AI570" i="11"/>
  <c r="AJ570" i="11"/>
  <c r="AK570" i="11"/>
  <c r="AL570" i="11" s="1"/>
  <c r="AD572" i="11"/>
  <c r="AF572" i="11" s="1"/>
  <c r="AE572" i="11"/>
  <c r="AG572" i="11" s="1"/>
  <c r="AH572" i="11"/>
  <c r="AI572" i="11"/>
  <c r="AJ572" i="11"/>
  <c r="AK572" i="11"/>
  <c r="AL572" i="11" s="1"/>
  <c r="AD574" i="11"/>
  <c r="AF574" i="11" s="1"/>
  <c r="AE574" i="11"/>
  <c r="AG574" i="11" s="1"/>
  <c r="AH574" i="11"/>
  <c r="AI574" i="11"/>
  <c r="AJ574" i="11"/>
  <c r="AK574" i="11"/>
  <c r="AL574" i="11" s="1"/>
  <c r="AD576" i="11"/>
  <c r="AF576" i="11" s="1"/>
  <c r="AE576" i="11"/>
  <c r="AG576" i="11" s="1"/>
  <c r="AH576" i="11"/>
  <c r="AI576" i="11"/>
  <c r="AJ576" i="11"/>
  <c r="AK576" i="11"/>
  <c r="AL576" i="11" s="1"/>
  <c r="AD578" i="11"/>
  <c r="AF578" i="11" s="1"/>
  <c r="AE578" i="11"/>
  <c r="AG578" i="11" s="1"/>
  <c r="AH578" i="11"/>
  <c r="AI578" i="11"/>
  <c r="AJ578" i="11"/>
  <c r="AK578" i="11"/>
  <c r="AL578" i="11" s="1"/>
  <c r="AD580" i="11"/>
  <c r="AF580" i="11" s="1"/>
  <c r="AE580" i="11"/>
  <c r="AG580" i="11" s="1"/>
  <c r="AH580" i="11"/>
  <c r="AI580" i="11"/>
  <c r="AJ580" i="11"/>
  <c r="AK580" i="11"/>
  <c r="AL580" i="11" s="1"/>
  <c r="AD582" i="11"/>
  <c r="AF582" i="11" s="1"/>
  <c r="AE582" i="11"/>
  <c r="AG582" i="11" s="1"/>
  <c r="AH582" i="11"/>
  <c r="AI582" i="11"/>
  <c r="AJ582" i="11"/>
  <c r="AK582" i="11"/>
  <c r="AL582" i="11" s="1"/>
  <c r="AD584" i="11"/>
  <c r="AF584" i="11" s="1"/>
  <c r="AE584" i="11"/>
  <c r="AG584" i="11" s="1"/>
  <c r="AH584" i="11"/>
  <c r="AI584" i="11"/>
  <c r="AJ584" i="11"/>
  <c r="AK584" i="11"/>
  <c r="AL584" i="11" s="1"/>
  <c r="AD586" i="11"/>
  <c r="AF586" i="11" s="1"/>
  <c r="AE586" i="11"/>
  <c r="AG586" i="11" s="1"/>
  <c r="AH586" i="11"/>
  <c r="AI586" i="11"/>
  <c r="AJ586" i="11"/>
  <c r="AK586" i="11"/>
  <c r="AL586" i="11" s="1"/>
  <c r="AD588" i="11"/>
  <c r="AF588" i="11" s="1"/>
  <c r="AE588" i="11"/>
  <c r="AG588" i="11" s="1"/>
  <c r="AH588" i="11"/>
  <c r="AI588" i="11"/>
  <c r="AJ588" i="11"/>
  <c r="AK588" i="11"/>
  <c r="AL588" i="11" s="1"/>
  <c r="AD590" i="11"/>
  <c r="AF590" i="11" s="1"/>
  <c r="AE590" i="11"/>
  <c r="AG590" i="11" s="1"/>
  <c r="AH590" i="11"/>
  <c r="AI590" i="11"/>
  <c r="AJ590" i="11"/>
  <c r="AK590" i="11"/>
  <c r="AL590" i="11" s="1"/>
  <c r="AD592" i="11"/>
  <c r="AF592" i="11" s="1"/>
  <c r="AE592" i="11"/>
  <c r="AG592" i="11" s="1"/>
  <c r="AH592" i="11"/>
  <c r="AI592" i="11"/>
  <c r="AJ592" i="11"/>
  <c r="AK592" i="11"/>
  <c r="AL592" i="11" s="1"/>
  <c r="AD594" i="11"/>
  <c r="AF594" i="11" s="1"/>
  <c r="AE594" i="11"/>
  <c r="AG594" i="11" s="1"/>
  <c r="AH594" i="11"/>
  <c r="AI594" i="11"/>
  <c r="AJ594" i="11"/>
  <c r="AK594" i="11"/>
  <c r="AL594" i="11" s="1"/>
  <c r="AD596" i="11"/>
  <c r="AF596" i="11" s="1"/>
  <c r="AE596" i="11"/>
  <c r="AG596" i="11" s="1"/>
  <c r="AH596" i="11"/>
  <c r="AI596" i="11"/>
  <c r="AJ596" i="11"/>
  <c r="AK596" i="11"/>
  <c r="AL596" i="11" s="1"/>
  <c r="AD598" i="11"/>
  <c r="AF598" i="11" s="1"/>
  <c r="AE598" i="11"/>
  <c r="AG598" i="11" s="1"/>
  <c r="AH598" i="11"/>
  <c r="AI598" i="11"/>
  <c r="AJ598" i="11"/>
  <c r="AK598" i="11"/>
  <c r="AL598" i="11" s="1"/>
  <c r="AD600" i="11"/>
  <c r="AF600" i="11" s="1"/>
  <c r="AE600" i="11"/>
  <c r="AG600" i="11" s="1"/>
  <c r="AH600" i="11"/>
  <c r="AI600" i="11"/>
  <c r="AJ600" i="11"/>
  <c r="AK600" i="11"/>
  <c r="AL600" i="11" s="1"/>
  <c r="AD602" i="11"/>
  <c r="AF602" i="11" s="1"/>
  <c r="AE602" i="11"/>
  <c r="AG602" i="11" s="1"/>
  <c r="AH602" i="11"/>
  <c r="AI602" i="11"/>
  <c r="AJ602" i="11"/>
  <c r="AK602" i="11"/>
  <c r="AL602" i="11" s="1"/>
  <c r="AD604" i="11"/>
  <c r="AF604" i="11" s="1"/>
  <c r="AE604" i="11"/>
  <c r="AG604" i="11" s="1"/>
  <c r="AH604" i="11"/>
  <c r="AI604" i="11"/>
  <c r="AJ604" i="11"/>
  <c r="AK604" i="11"/>
  <c r="AL604" i="11" s="1"/>
  <c r="AD606" i="11"/>
  <c r="AF606" i="11" s="1"/>
  <c r="AE606" i="11"/>
  <c r="AG606" i="11" s="1"/>
  <c r="AH606" i="11"/>
  <c r="AI606" i="11"/>
  <c r="AJ606" i="11"/>
  <c r="AK606" i="11"/>
  <c r="AL606" i="11" s="1"/>
  <c r="AD608" i="11"/>
  <c r="AF608" i="11" s="1"/>
  <c r="AE608" i="11"/>
  <c r="AG608" i="11" s="1"/>
  <c r="AH608" i="11"/>
  <c r="AI608" i="11"/>
  <c r="AJ608" i="11"/>
  <c r="AK608" i="11"/>
  <c r="AL608" i="11" s="1"/>
  <c r="AD610" i="11"/>
  <c r="AF610" i="11" s="1"/>
  <c r="AE610" i="11"/>
  <c r="AG610" i="11" s="1"/>
  <c r="AH610" i="11"/>
  <c r="AI610" i="11"/>
  <c r="AJ610" i="11"/>
  <c r="AK610" i="11"/>
  <c r="AL610" i="11" s="1"/>
  <c r="AD612" i="11"/>
  <c r="AF612" i="11" s="1"/>
  <c r="AE612" i="11"/>
  <c r="AG612" i="11" s="1"/>
  <c r="AH612" i="11"/>
  <c r="AI612" i="11"/>
  <c r="AJ612" i="11"/>
  <c r="AK612" i="11"/>
  <c r="AL612" i="11" s="1"/>
  <c r="AD614" i="11"/>
  <c r="AF614" i="11" s="1"/>
  <c r="AE614" i="11"/>
  <c r="AG614" i="11" s="1"/>
  <c r="AH614" i="11"/>
  <c r="AI614" i="11"/>
  <c r="AJ614" i="11"/>
  <c r="AK614" i="11"/>
  <c r="AL614" i="11" s="1"/>
  <c r="AD616" i="11"/>
  <c r="AF616" i="11" s="1"/>
  <c r="AE616" i="11"/>
  <c r="AG616" i="11" s="1"/>
  <c r="AH616" i="11"/>
  <c r="AI616" i="11"/>
  <c r="AJ616" i="11"/>
  <c r="AK616" i="11"/>
  <c r="AL616" i="11" s="1"/>
  <c r="AD618" i="11"/>
  <c r="AF618" i="11" s="1"/>
  <c r="AE618" i="11"/>
  <c r="AG618" i="11" s="1"/>
  <c r="AH618" i="11"/>
  <c r="AI618" i="11"/>
  <c r="AJ618" i="11"/>
  <c r="AK618" i="11"/>
  <c r="AL618" i="11" s="1"/>
  <c r="AD620" i="11"/>
  <c r="AF620" i="11" s="1"/>
  <c r="AE620" i="11"/>
  <c r="AG620" i="11" s="1"/>
  <c r="AH620" i="11"/>
  <c r="AI620" i="11"/>
  <c r="AJ620" i="11"/>
  <c r="AK620" i="11"/>
  <c r="AL620" i="11" s="1"/>
  <c r="AD622" i="11"/>
  <c r="AF622" i="11" s="1"/>
  <c r="AE622" i="11"/>
  <c r="AG622" i="11" s="1"/>
  <c r="AH622" i="11"/>
  <c r="AI622" i="11"/>
  <c r="AJ622" i="11"/>
  <c r="AK622" i="11"/>
  <c r="AL622" i="11" s="1"/>
  <c r="AD624" i="11"/>
  <c r="AF624" i="11" s="1"/>
  <c r="AE624" i="11"/>
  <c r="AG624" i="11" s="1"/>
  <c r="AH624" i="11"/>
  <c r="AI624" i="11"/>
  <c r="AJ624" i="11"/>
  <c r="AK624" i="11"/>
  <c r="AL624" i="11" s="1"/>
  <c r="AD626" i="11"/>
  <c r="AF626" i="11" s="1"/>
  <c r="AE626" i="11"/>
  <c r="AG626" i="11" s="1"/>
  <c r="AH626" i="11"/>
  <c r="AI626" i="11"/>
  <c r="AJ626" i="11"/>
  <c r="AK626" i="11"/>
  <c r="AL626" i="11" s="1"/>
  <c r="AD628" i="11"/>
  <c r="AF628" i="11" s="1"/>
  <c r="AE628" i="11"/>
  <c r="AG628" i="11" s="1"/>
  <c r="AH628" i="11"/>
  <c r="AI628" i="11"/>
  <c r="AJ628" i="11"/>
  <c r="AK628" i="11"/>
  <c r="AL628" i="11" s="1"/>
  <c r="AD630" i="11"/>
  <c r="AF630" i="11" s="1"/>
  <c r="AE630" i="11"/>
  <c r="AG630" i="11" s="1"/>
  <c r="AH630" i="11"/>
  <c r="AI630" i="11"/>
  <c r="AJ630" i="11"/>
  <c r="AK630" i="11"/>
  <c r="AL630" i="11" s="1"/>
  <c r="AD632" i="11"/>
  <c r="AF632" i="11" s="1"/>
  <c r="AE632" i="11"/>
  <c r="AG632" i="11"/>
  <c r="AH632" i="11"/>
  <c r="AI632" i="11"/>
  <c r="AJ632" i="11"/>
  <c r="AK632" i="11"/>
  <c r="AL632" i="11" s="1"/>
  <c r="AD634" i="11"/>
  <c r="AF634" i="11" s="1"/>
  <c r="AE634" i="11"/>
  <c r="AG634" i="11" s="1"/>
  <c r="AH634" i="11"/>
  <c r="AI634" i="11"/>
  <c r="AJ634" i="11"/>
  <c r="AK634" i="11"/>
  <c r="AL634" i="11" s="1"/>
  <c r="AD636" i="11"/>
  <c r="AF636" i="11" s="1"/>
  <c r="AE636" i="11"/>
  <c r="AG636" i="11" s="1"/>
  <c r="AH636" i="11"/>
  <c r="AI636" i="11"/>
  <c r="AJ636" i="11"/>
  <c r="AK636" i="11"/>
  <c r="AL636" i="11" s="1"/>
  <c r="AD638" i="11"/>
  <c r="AF638" i="11" s="1"/>
  <c r="AE638" i="11"/>
  <c r="AG638" i="11" s="1"/>
  <c r="AH638" i="11"/>
  <c r="AI638" i="11"/>
  <c r="AJ638" i="11"/>
  <c r="AK638" i="11"/>
  <c r="AL638" i="11" s="1"/>
  <c r="AD640" i="11"/>
  <c r="AF640" i="11" s="1"/>
  <c r="AE640" i="11"/>
  <c r="AG640" i="11" s="1"/>
  <c r="AH640" i="11"/>
  <c r="AI640" i="11"/>
  <c r="AJ640" i="11"/>
  <c r="AK640" i="11"/>
  <c r="AL640" i="11" s="1"/>
  <c r="AD642" i="11"/>
  <c r="AF642" i="11" s="1"/>
  <c r="AE642" i="11"/>
  <c r="AG642" i="11" s="1"/>
  <c r="AH642" i="11"/>
  <c r="AI642" i="11"/>
  <c r="AJ642" i="11"/>
  <c r="AK642" i="11"/>
  <c r="AL642" i="11" s="1"/>
  <c r="AD644" i="11"/>
  <c r="AF644" i="11" s="1"/>
  <c r="AE644" i="11"/>
  <c r="AG644" i="11" s="1"/>
  <c r="AH644" i="11"/>
  <c r="AI644" i="11"/>
  <c r="AJ644" i="11"/>
  <c r="AK644" i="11"/>
  <c r="AL644" i="11" s="1"/>
  <c r="AD646" i="11"/>
  <c r="AF646" i="11" s="1"/>
  <c r="AE646" i="11"/>
  <c r="AG646" i="11" s="1"/>
  <c r="AH646" i="11"/>
  <c r="AI646" i="11"/>
  <c r="AJ646" i="11"/>
  <c r="AK646" i="11"/>
  <c r="AL646" i="11" s="1"/>
  <c r="AD648" i="11"/>
  <c r="AF648" i="11" s="1"/>
  <c r="AE648" i="11"/>
  <c r="AG648" i="11" s="1"/>
  <c r="AH648" i="11"/>
  <c r="AI648" i="11"/>
  <c r="AJ648" i="11"/>
  <c r="AK648" i="11"/>
  <c r="AL648" i="11" s="1"/>
  <c r="AD650" i="11"/>
  <c r="AF650" i="11" s="1"/>
  <c r="AE650" i="11"/>
  <c r="AG650" i="11" s="1"/>
  <c r="AH650" i="11"/>
  <c r="AI650" i="11"/>
  <c r="AJ650" i="11"/>
  <c r="AK650" i="11"/>
  <c r="AL650" i="11" s="1"/>
  <c r="AD652" i="11"/>
  <c r="AF652" i="11" s="1"/>
  <c r="AE652" i="11"/>
  <c r="AG652" i="11" s="1"/>
  <c r="AH652" i="11"/>
  <c r="AI652" i="11"/>
  <c r="AJ652" i="11"/>
  <c r="AK652" i="11"/>
  <c r="AL652" i="11" s="1"/>
  <c r="AD654" i="11"/>
  <c r="AF654" i="11" s="1"/>
  <c r="AE654" i="11"/>
  <c r="AG654" i="11" s="1"/>
  <c r="AH654" i="11"/>
  <c r="AI654" i="11"/>
  <c r="AJ654" i="11"/>
  <c r="AK654" i="11"/>
  <c r="AL654" i="11" s="1"/>
  <c r="AD656" i="11"/>
  <c r="AF656" i="11" s="1"/>
  <c r="AE656" i="11"/>
  <c r="AG656" i="11" s="1"/>
  <c r="AH656" i="11"/>
  <c r="AI656" i="11"/>
  <c r="AJ656" i="11"/>
  <c r="AK656" i="11"/>
  <c r="AL656" i="11" s="1"/>
  <c r="AD658" i="11"/>
  <c r="AF658" i="11" s="1"/>
  <c r="AE658" i="11"/>
  <c r="AG658" i="11" s="1"/>
  <c r="AH658" i="11"/>
  <c r="AI658" i="11"/>
  <c r="AJ658" i="11"/>
  <c r="AK658" i="11"/>
  <c r="AL658" i="11" s="1"/>
  <c r="AD660" i="11"/>
  <c r="AF660" i="11" s="1"/>
  <c r="AE660" i="11"/>
  <c r="AG660" i="11" s="1"/>
  <c r="AH660" i="11"/>
  <c r="AI660" i="11"/>
  <c r="AJ660" i="11"/>
  <c r="AK660" i="11"/>
  <c r="AL660" i="11" s="1"/>
  <c r="AD662" i="11"/>
  <c r="AE662" i="11"/>
  <c r="AG662" i="11" s="1"/>
  <c r="AF662" i="11"/>
  <c r="AH662" i="11"/>
  <c r="AI662" i="11"/>
  <c r="AJ662" i="11"/>
  <c r="AK662" i="11"/>
  <c r="AL662" i="11" s="1"/>
  <c r="AD664" i="11"/>
  <c r="AF664" i="11" s="1"/>
  <c r="AE664" i="11"/>
  <c r="AG664" i="11" s="1"/>
  <c r="AH664" i="11"/>
  <c r="AI664" i="11"/>
  <c r="AJ664" i="11"/>
  <c r="AK664" i="11"/>
  <c r="AL664" i="11" s="1"/>
  <c r="AD666" i="11"/>
  <c r="AF666" i="11" s="1"/>
  <c r="AE666" i="11"/>
  <c r="AG666" i="11" s="1"/>
  <c r="AH666" i="11"/>
  <c r="AI666" i="11"/>
  <c r="AJ666" i="11"/>
  <c r="AK666" i="11"/>
  <c r="AL666" i="11" s="1"/>
  <c r="AD668" i="11"/>
  <c r="AF668" i="11" s="1"/>
  <c r="AE668" i="11"/>
  <c r="AG668" i="11" s="1"/>
  <c r="AH668" i="11"/>
  <c r="AI668" i="11"/>
  <c r="AJ668" i="11"/>
  <c r="AK668" i="11"/>
  <c r="AL668" i="11" s="1"/>
  <c r="AD670" i="11"/>
  <c r="AF670" i="11" s="1"/>
  <c r="AE670" i="11"/>
  <c r="AG670" i="11" s="1"/>
  <c r="AH670" i="11"/>
  <c r="AI670" i="11"/>
  <c r="AJ670" i="11"/>
  <c r="AK670" i="11"/>
  <c r="AL670" i="11" s="1"/>
  <c r="AD672" i="11"/>
  <c r="AF672" i="11" s="1"/>
  <c r="AE672" i="11"/>
  <c r="AG672" i="11" s="1"/>
  <c r="AH672" i="11"/>
  <c r="AI672" i="11"/>
  <c r="AJ672" i="11"/>
  <c r="AK672" i="11"/>
  <c r="AL672" i="11" s="1"/>
  <c r="AD674" i="11"/>
  <c r="AF674" i="11" s="1"/>
  <c r="AE674" i="11"/>
  <c r="AG674" i="11" s="1"/>
  <c r="AH674" i="11"/>
  <c r="AI674" i="11"/>
  <c r="AJ674" i="11"/>
  <c r="AK674" i="11"/>
  <c r="AL674" i="11" s="1"/>
  <c r="AD676" i="11"/>
  <c r="AF676" i="11" s="1"/>
  <c r="AE676" i="11"/>
  <c r="AG676" i="11" s="1"/>
  <c r="AH676" i="11"/>
  <c r="AI676" i="11"/>
  <c r="AJ676" i="11"/>
  <c r="AK676" i="11"/>
  <c r="AL676" i="11" s="1"/>
  <c r="AD678" i="11"/>
  <c r="AF678" i="11" s="1"/>
  <c r="AE678" i="11"/>
  <c r="AG678" i="11" s="1"/>
  <c r="AH678" i="11"/>
  <c r="AI678" i="11"/>
  <c r="AJ678" i="11"/>
  <c r="AK678" i="11"/>
  <c r="AL678" i="11" s="1"/>
  <c r="AD680" i="11"/>
  <c r="AF680" i="11" s="1"/>
  <c r="AE680" i="11"/>
  <c r="AG680" i="11" s="1"/>
  <c r="AH680" i="11"/>
  <c r="AI680" i="11"/>
  <c r="AJ680" i="11"/>
  <c r="AK680" i="11"/>
  <c r="AL680" i="11" s="1"/>
  <c r="AD682" i="11"/>
  <c r="AF682" i="11" s="1"/>
  <c r="AE682" i="11"/>
  <c r="AG682" i="11" s="1"/>
  <c r="AH682" i="11"/>
  <c r="AI682" i="11"/>
  <c r="AJ682" i="11"/>
  <c r="AK682" i="11"/>
  <c r="AL682" i="11" s="1"/>
  <c r="AD684" i="11"/>
  <c r="AF684" i="11" s="1"/>
  <c r="AE684" i="11"/>
  <c r="AG684" i="11" s="1"/>
  <c r="AH684" i="11"/>
  <c r="AI684" i="11"/>
  <c r="AJ684" i="11"/>
  <c r="AK684" i="11"/>
  <c r="AL684" i="11" s="1"/>
  <c r="AD686" i="11"/>
  <c r="AF686" i="11" s="1"/>
  <c r="AE686" i="11"/>
  <c r="AG686" i="11" s="1"/>
  <c r="AH686" i="11"/>
  <c r="AI686" i="11"/>
  <c r="AJ686" i="11"/>
  <c r="AK686" i="11"/>
  <c r="AL686" i="11" s="1"/>
  <c r="AD688" i="11"/>
  <c r="AF688" i="11" s="1"/>
  <c r="AE688" i="11"/>
  <c r="AG688" i="11" s="1"/>
  <c r="AH688" i="11"/>
  <c r="AI688" i="11"/>
  <c r="AJ688" i="11"/>
  <c r="AK688" i="11"/>
  <c r="AL688" i="11" s="1"/>
  <c r="AD690" i="11"/>
  <c r="AF690" i="11" s="1"/>
  <c r="AE690" i="11"/>
  <c r="AG690" i="11" s="1"/>
  <c r="AH690" i="11"/>
  <c r="AI690" i="11"/>
  <c r="AJ690" i="11"/>
  <c r="AK690" i="11"/>
  <c r="AL690" i="11" s="1"/>
  <c r="AD692" i="11"/>
  <c r="AF692" i="11" s="1"/>
  <c r="AE692" i="11"/>
  <c r="AG692" i="11" s="1"/>
  <c r="AH692" i="11"/>
  <c r="AI692" i="11"/>
  <c r="AJ692" i="11"/>
  <c r="AK692" i="11"/>
  <c r="AL692" i="11" s="1"/>
  <c r="AD694" i="11"/>
  <c r="AF694" i="11" s="1"/>
  <c r="AE694" i="11"/>
  <c r="AG694" i="11" s="1"/>
  <c r="AH694" i="11"/>
  <c r="AI694" i="11"/>
  <c r="AJ694" i="11"/>
  <c r="AK694" i="11"/>
  <c r="AL694" i="11"/>
  <c r="AD696" i="11"/>
  <c r="AF696" i="11" s="1"/>
  <c r="AE696" i="11"/>
  <c r="AG696" i="11" s="1"/>
  <c r="AH696" i="11"/>
  <c r="AI696" i="11"/>
  <c r="AJ696" i="11"/>
  <c r="AK696" i="11"/>
  <c r="AL696" i="11" s="1"/>
  <c r="AD698" i="11"/>
  <c r="AF698" i="11" s="1"/>
  <c r="AE698" i="11"/>
  <c r="AG698" i="11" s="1"/>
  <c r="AH698" i="11"/>
  <c r="AI698" i="11"/>
  <c r="AJ698" i="11"/>
  <c r="AK698" i="11"/>
  <c r="AL698" i="11" s="1"/>
  <c r="AD700" i="11"/>
  <c r="AF700" i="11" s="1"/>
  <c r="AE700" i="11"/>
  <c r="AG700" i="11" s="1"/>
  <c r="AH700" i="11"/>
  <c r="AI700" i="11"/>
  <c r="AJ700" i="11"/>
  <c r="AK700" i="11"/>
  <c r="AL700" i="11" s="1"/>
  <c r="AD702" i="11"/>
  <c r="AF702" i="11" s="1"/>
  <c r="AE702" i="11"/>
  <c r="AG702" i="11" s="1"/>
  <c r="AH702" i="11"/>
  <c r="AI702" i="11"/>
  <c r="AJ702" i="11"/>
  <c r="AK702" i="11"/>
  <c r="AL702" i="11" s="1"/>
  <c r="AD704" i="11"/>
  <c r="AF704" i="11" s="1"/>
  <c r="AE704" i="11"/>
  <c r="AG704" i="11" s="1"/>
  <c r="AH704" i="11"/>
  <c r="AI704" i="11"/>
  <c r="AJ704" i="11"/>
  <c r="AK704" i="11"/>
  <c r="AL704" i="11" s="1"/>
  <c r="AD706" i="11"/>
  <c r="AF706" i="11" s="1"/>
  <c r="AE706" i="11"/>
  <c r="AG706" i="11" s="1"/>
  <c r="AH706" i="11"/>
  <c r="AI706" i="11"/>
  <c r="AJ706" i="11"/>
  <c r="AK706" i="11"/>
  <c r="AL706" i="11" s="1"/>
  <c r="AD708" i="11"/>
  <c r="AF708" i="11" s="1"/>
  <c r="AE708" i="11"/>
  <c r="AG708" i="11" s="1"/>
  <c r="AH708" i="11"/>
  <c r="AI708" i="11"/>
  <c r="AJ708" i="11"/>
  <c r="AK708" i="11"/>
  <c r="AL708" i="11" s="1"/>
  <c r="AD710" i="11"/>
  <c r="AF710" i="11" s="1"/>
  <c r="AE710" i="11"/>
  <c r="AG710" i="11" s="1"/>
  <c r="AH710" i="11"/>
  <c r="AI710" i="11"/>
  <c r="AJ710" i="11"/>
  <c r="AK710" i="11"/>
  <c r="AL710" i="11" s="1"/>
  <c r="AD712" i="11"/>
  <c r="AF712" i="11" s="1"/>
  <c r="AE712" i="11"/>
  <c r="AG712" i="11" s="1"/>
  <c r="AH712" i="11"/>
  <c r="AI712" i="11"/>
  <c r="AJ712" i="11"/>
  <c r="AK712" i="11"/>
  <c r="AL712" i="11" s="1"/>
  <c r="AD714" i="11"/>
  <c r="AF714" i="11" s="1"/>
  <c r="AE714" i="11"/>
  <c r="AG714" i="11" s="1"/>
  <c r="AH714" i="11"/>
  <c r="AI714" i="11"/>
  <c r="AJ714" i="11"/>
  <c r="AK714" i="11"/>
  <c r="AL714" i="11" s="1"/>
  <c r="AD716" i="11"/>
  <c r="AF716" i="11" s="1"/>
  <c r="AE716" i="11"/>
  <c r="AG716" i="11" s="1"/>
  <c r="AH716" i="11"/>
  <c r="AI716" i="11"/>
  <c r="AJ716" i="11"/>
  <c r="AK716" i="11"/>
  <c r="AL716" i="11" s="1"/>
  <c r="AD718" i="11"/>
  <c r="AF718" i="11" s="1"/>
  <c r="AE718" i="11"/>
  <c r="AG718" i="11" s="1"/>
  <c r="AH718" i="11"/>
  <c r="AI718" i="11"/>
  <c r="AJ718" i="11"/>
  <c r="AK718" i="11"/>
  <c r="AL718" i="11"/>
  <c r="AD720" i="11"/>
  <c r="AF720" i="11" s="1"/>
  <c r="AE720" i="11"/>
  <c r="AG720" i="11" s="1"/>
  <c r="AH720" i="11"/>
  <c r="AI720" i="11"/>
  <c r="AJ720" i="11"/>
  <c r="AK720" i="11"/>
  <c r="AL720" i="11" s="1"/>
  <c r="AD722" i="11"/>
  <c r="AF722" i="11" s="1"/>
  <c r="AE722" i="11"/>
  <c r="AG722" i="11" s="1"/>
  <c r="AH722" i="11"/>
  <c r="AI722" i="11"/>
  <c r="AJ722" i="11"/>
  <c r="AK722" i="11"/>
  <c r="AL722" i="11" s="1"/>
  <c r="AD724" i="11"/>
  <c r="AF724" i="11" s="1"/>
  <c r="AE724" i="11"/>
  <c r="AG724" i="11" s="1"/>
  <c r="AH724" i="11"/>
  <c r="AI724" i="11"/>
  <c r="AJ724" i="11"/>
  <c r="AK724" i="11"/>
  <c r="AL724" i="11" s="1"/>
  <c r="AD726" i="11"/>
  <c r="AF726" i="11" s="1"/>
  <c r="AE726" i="11"/>
  <c r="AG726" i="11" s="1"/>
  <c r="AH726" i="11"/>
  <c r="AI726" i="11"/>
  <c r="AJ726" i="11"/>
  <c r="AK726" i="11"/>
  <c r="AL726" i="11" s="1"/>
  <c r="AD728" i="11"/>
  <c r="AF728" i="11" s="1"/>
  <c r="AE728" i="11"/>
  <c r="AG728" i="11"/>
  <c r="AH728" i="11"/>
  <c r="AI728" i="11"/>
  <c r="AJ728" i="11"/>
  <c r="AK728" i="11"/>
  <c r="AL728" i="11" s="1"/>
  <c r="AD730" i="11"/>
  <c r="AF730" i="11" s="1"/>
  <c r="AE730" i="11"/>
  <c r="AG730" i="11" s="1"/>
  <c r="AH730" i="11"/>
  <c r="AI730" i="11"/>
  <c r="AJ730" i="11"/>
  <c r="AK730" i="11"/>
  <c r="AL730" i="11" s="1"/>
  <c r="AD732" i="11"/>
  <c r="AF732" i="11" s="1"/>
  <c r="AE732" i="11"/>
  <c r="AG732" i="11" s="1"/>
  <c r="AH732" i="11"/>
  <c r="AI732" i="11"/>
  <c r="AJ732" i="11"/>
  <c r="AK732" i="11"/>
  <c r="AL732" i="11" s="1"/>
  <c r="AD734" i="11"/>
  <c r="AF734" i="11" s="1"/>
  <c r="AE734" i="11"/>
  <c r="AG734" i="11" s="1"/>
  <c r="AH734" i="11"/>
  <c r="AI734" i="11"/>
  <c r="AJ734" i="11"/>
  <c r="AK734" i="11"/>
  <c r="AL734" i="11" s="1"/>
  <c r="AD736" i="11"/>
  <c r="AF736" i="11" s="1"/>
  <c r="AE736" i="11"/>
  <c r="AG736" i="11" s="1"/>
  <c r="AH736" i="11"/>
  <c r="AI736" i="11"/>
  <c r="AJ736" i="11"/>
  <c r="AK736" i="11"/>
  <c r="AL736" i="11" s="1"/>
  <c r="AD738" i="11"/>
  <c r="AF738" i="11" s="1"/>
  <c r="AE738" i="11"/>
  <c r="AG738" i="11" s="1"/>
  <c r="AH738" i="11"/>
  <c r="AI738" i="11"/>
  <c r="AJ738" i="11"/>
  <c r="AK738" i="11"/>
  <c r="AL738" i="11" s="1"/>
  <c r="AD740" i="11"/>
  <c r="AF740" i="11" s="1"/>
  <c r="AE740" i="11"/>
  <c r="AG740" i="11" s="1"/>
  <c r="AH740" i="11"/>
  <c r="AI740" i="11"/>
  <c r="AJ740" i="11"/>
  <c r="AK740" i="11"/>
  <c r="AL740" i="11" s="1"/>
  <c r="AD742" i="11"/>
  <c r="AF742" i="11" s="1"/>
  <c r="AE742" i="11"/>
  <c r="AG742" i="11" s="1"/>
  <c r="AH742" i="11"/>
  <c r="AI742" i="11"/>
  <c r="AJ742" i="11"/>
  <c r="AK742" i="11"/>
  <c r="AL742" i="11" s="1"/>
  <c r="AD744" i="11"/>
  <c r="AF744" i="11" s="1"/>
  <c r="AE744" i="11"/>
  <c r="AG744" i="11" s="1"/>
  <c r="AH744" i="11"/>
  <c r="AI744" i="11"/>
  <c r="AJ744" i="11"/>
  <c r="AK744" i="11"/>
  <c r="AL744" i="11" s="1"/>
  <c r="AD746" i="11"/>
  <c r="AF746" i="11" s="1"/>
  <c r="AE746" i="11"/>
  <c r="AG746" i="11" s="1"/>
  <c r="AH746" i="11"/>
  <c r="AI746" i="11"/>
  <c r="AJ746" i="11"/>
  <c r="AK746" i="11"/>
  <c r="AL746" i="11" s="1"/>
  <c r="AD748" i="11"/>
  <c r="AF748" i="11" s="1"/>
  <c r="AE748" i="11"/>
  <c r="AG748" i="11" s="1"/>
  <c r="AH748" i="11"/>
  <c r="AI748" i="11"/>
  <c r="AJ748" i="11"/>
  <c r="AK748" i="11"/>
  <c r="AL748" i="11" s="1"/>
  <c r="AD750" i="11"/>
  <c r="AF750" i="11" s="1"/>
  <c r="AE750" i="11"/>
  <c r="AG750" i="11" s="1"/>
  <c r="AH750" i="11"/>
  <c r="AI750" i="11"/>
  <c r="AJ750" i="11"/>
  <c r="AK750" i="11"/>
  <c r="AL750" i="11" s="1"/>
  <c r="AD752" i="11"/>
  <c r="AF752" i="11" s="1"/>
  <c r="AE752" i="11"/>
  <c r="AG752" i="11" s="1"/>
  <c r="AH752" i="11"/>
  <c r="AI752" i="11"/>
  <c r="AJ752" i="11"/>
  <c r="AK752" i="11"/>
  <c r="AL752" i="11" s="1"/>
  <c r="AD754" i="11"/>
  <c r="AF754" i="11" s="1"/>
  <c r="AE754" i="11"/>
  <c r="AG754" i="11" s="1"/>
  <c r="AH754" i="11"/>
  <c r="AI754" i="11"/>
  <c r="AJ754" i="11"/>
  <c r="AK754" i="11"/>
  <c r="AL754" i="11"/>
  <c r="AD756" i="11"/>
  <c r="AF756" i="11" s="1"/>
  <c r="AE756" i="11"/>
  <c r="AG756" i="11" s="1"/>
  <c r="AH756" i="11"/>
  <c r="AI756" i="11"/>
  <c r="AJ756" i="11"/>
  <c r="AK756" i="11"/>
  <c r="AL756" i="11" s="1"/>
  <c r="AD758" i="11"/>
  <c r="AF758" i="11" s="1"/>
  <c r="AE758" i="11"/>
  <c r="AG758" i="11" s="1"/>
  <c r="AH758" i="11"/>
  <c r="AI758" i="11"/>
  <c r="AJ758" i="11"/>
  <c r="AK758" i="11"/>
  <c r="AL758" i="11" s="1"/>
  <c r="AD760" i="11"/>
  <c r="AF760" i="11" s="1"/>
  <c r="AE760" i="11"/>
  <c r="AG760" i="11" s="1"/>
  <c r="AH760" i="11"/>
  <c r="AI760" i="11"/>
  <c r="AJ760" i="11"/>
  <c r="AK760" i="11"/>
  <c r="AL760" i="11" s="1"/>
  <c r="AD762" i="11"/>
  <c r="AF762" i="11" s="1"/>
  <c r="AE762" i="11"/>
  <c r="AG762" i="11" s="1"/>
  <c r="AH762" i="11"/>
  <c r="AI762" i="11"/>
  <c r="AJ762" i="11"/>
  <c r="AK762" i="11"/>
  <c r="AL762" i="11" s="1"/>
  <c r="AD764" i="11"/>
  <c r="AF764" i="11" s="1"/>
  <c r="AE764" i="11"/>
  <c r="AG764" i="11" s="1"/>
  <c r="AH764" i="11"/>
  <c r="AI764" i="11"/>
  <c r="AJ764" i="11"/>
  <c r="AK764" i="11"/>
  <c r="AL764" i="11" s="1"/>
  <c r="AD766" i="11"/>
  <c r="AF766" i="11" s="1"/>
  <c r="AE766" i="11"/>
  <c r="AG766" i="11" s="1"/>
  <c r="AH766" i="11"/>
  <c r="AI766" i="11"/>
  <c r="AJ766" i="11"/>
  <c r="AK766" i="11"/>
  <c r="AL766" i="11" s="1"/>
  <c r="AD768" i="11"/>
  <c r="AF768" i="11" s="1"/>
  <c r="AE768" i="11"/>
  <c r="AG768" i="11" s="1"/>
  <c r="AH768" i="11"/>
  <c r="AI768" i="11"/>
  <c r="AJ768" i="11"/>
  <c r="AK768" i="11"/>
  <c r="AL768" i="11" s="1"/>
  <c r="AD770" i="11"/>
  <c r="AF770" i="11" s="1"/>
  <c r="AE770" i="11"/>
  <c r="AG770" i="11" s="1"/>
  <c r="AH770" i="11"/>
  <c r="AI770" i="11"/>
  <c r="AJ770" i="11"/>
  <c r="AK770" i="11"/>
  <c r="AL770" i="11" s="1"/>
  <c r="AD772" i="11"/>
  <c r="AF772" i="11" s="1"/>
  <c r="AE772" i="11"/>
  <c r="AG772" i="11" s="1"/>
  <c r="AH772" i="11"/>
  <c r="AI772" i="11"/>
  <c r="AJ772" i="11"/>
  <c r="AK772" i="11"/>
  <c r="AL772" i="11" s="1"/>
  <c r="AD774" i="11"/>
  <c r="AF774" i="11" s="1"/>
  <c r="AE774" i="11"/>
  <c r="AG774" i="11" s="1"/>
  <c r="AH774" i="11"/>
  <c r="AI774" i="11"/>
  <c r="AJ774" i="11"/>
  <c r="AK774" i="11"/>
  <c r="AL774" i="11" s="1"/>
  <c r="AD776" i="11"/>
  <c r="AF776" i="11" s="1"/>
  <c r="AE776" i="11"/>
  <c r="AG776" i="11" s="1"/>
  <c r="AH776" i="11"/>
  <c r="AI776" i="11"/>
  <c r="AJ776" i="11"/>
  <c r="AK776" i="11"/>
  <c r="AL776" i="11" s="1"/>
  <c r="AD778" i="11"/>
  <c r="AF778" i="11" s="1"/>
  <c r="AE778" i="11"/>
  <c r="AG778" i="11" s="1"/>
  <c r="AH778" i="11"/>
  <c r="AI778" i="11"/>
  <c r="AJ778" i="11"/>
  <c r="AK778" i="11"/>
  <c r="AL778" i="11" s="1"/>
  <c r="AD780" i="11"/>
  <c r="AF780" i="11" s="1"/>
  <c r="AE780" i="11"/>
  <c r="AG780" i="11" s="1"/>
  <c r="AH780" i="11"/>
  <c r="AI780" i="11"/>
  <c r="AJ780" i="11"/>
  <c r="AK780" i="11"/>
  <c r="AL780" i="11" s="1"/>
  <c r="AD782" i="11"/>
  <c r="AF782" i="11" s="1"/>
  <c r="AE782" i="11"/>
  <c r="AG782" i="11" s="1"/>
  <c r="AH782" i="11"/>
  <c r="AI782" i="11"/>
  <c r="AJ782" i="11"/>
  <c r="AK782" i="11"/>
  <c r="AL782" i="11" s="1"/>
  <c r="AD784" i="11"/>
  <c r="AF784" i="11" s="1"/>
  <c r="AE784" i="11"/>
  <c r="AG784" i="11" s="1"/>
  <c r="AH784" i="11"/>
  <c r="AI784" i="11"/>
  <c r="AJ784" i="11"/>
  <c r="AK784" i="11"/>
  <c r="AL784" i="11" s="1"/>
  <c r="AD786" i="11"/>
  <c r="AF786" i="11" s="1"/>
  <c r="AE786" i="11"/>
  <c r="AG786" i="11" s="1"/>
  <c r="AH786" i="11"/>
  <c r="AI786" i="11"/>
  <c r="AJ786" i="11"/>
  <c r="AK786" i="11"/>
  <c r="AL786" i="11" s="1"/>
  <c r="AD788" i="11"/>
  <c r="AF788" i="11" s="1"/>
  <c r="AE788" i="11"/>
  <c r="AG788" i="11" s="1"/>
  <c r="AH788" i="11"/>
  <c r="AI788" i="11"/>
  <c r="AJ788" i="11"/>
  <c r="AK788" i="11"/>
  <c r="AL788" i="11" s="1"/>
  <c r="AD790" i="11"/>
  <c r="AF790" i="11" s="1"/>
  <c r="AE790" i="11"/>
  <c r="AG790" i="11" s="1"/>
  <c r="AH790" i="11"/>
  <c r="AI790" i="11"/>
  <c r="AJ790" i="11"/>
  <c r="AK790" i="11"/>
  <c r="AL790" i="11" s="1"/>
  <c r="AD792" i="11"/>
  <c r="AF792" i="11" s="1"/>
  <c r="AE792" i="11"/>
  <c r="AG792" i="11" s="1"/>
  <c r="AH792" i="11"/>
  <c r="AI792" i="11"/>
  <c r="AJ792" i="11"/>
  <c r="AK792" i="11"/>
  <c r="AL792" i="11" s="1"/>
  <c r="AD794" i="11"/>
  <c r="AF794" i="11" s="1"/>
  <c r="AE794" i="11"/>
  <c r="AG794" i="11" s="1"/>
  <c r="AH794" i="11"/>
  <c r="AI794" i="11"/>
  <c r="AJ794" i="11"/>
  <c r="AK794" i="11"/>
  <c r="AL794" i="11" s="1"/>
  <c r="AD796" i="11"/>
  <c r="AF796" i="11" s="1"/>
  <c r="AE796" i="11"/>
  <c r="AG796" i="11" s="1"/>
  <c r="AH796" i="11"/>
  <c r="AI796" i="11"/>
  <c r="AJ796" i="11"/>
  <c r="AK796" i="11"/>
  <c r="AL796" i="11" s="1"/>
  <c r="AD798" i="11"/>
  <c r="AF798" i="11" s="1"/>
  <c r="AE798" i="11"/>
  <c r="AG798" i="11" s="1"/>
  <c r="AH798" i="11"/>
  <c r="AI798" i="11"/>
  <c r="AJ798" i="11"/>
  <c r="AK798" i="11"/>
  <c r="AL798" i="11" s="1"/>
  <c r="AD800" i="11"/>
  <c r="AF800" i="11" s="1"/>
  <c r="AE800" i="11"/>
  <c r="AG800" i="11" s="1"/>
  <c r="AH800" i="11"/>
  <c r="AI800" i="11"/>
  <c r="AJ800" i="11"/>
  <c r="AK800" i="11"/>
  <c r="AL800" i="11" s="1"/>
  <c r="AD802" i="11"/>
  <c r="AF802" i="11" s="1"/>
  <c r="AE802" i="11"/>
  <c r="AG802" i="11" s="1"/>
  <c r="AH802" i="11"/>
  <c r="AI802" i="11"/>
  <c r="AJ802" i="11"/>
  <c r="AK802" i="11"/>
  <c r="AL802" i="11" s="1"/>
  <c r="AD804" i="11"/>
  <c r="AF804" i="11" s="1"/>
  <c r="AE804" i="11"/>
  <c r="AG804" i="11" s="1"/>
  <c r="AH804" i="11"/>
  <c r="AI804" i="11"/>
  <c r="AJ804" i="11"/>
  <c r="AK804" i="11"/>
  <c r="AL804" i="11" s="1"/>
  <c r="AD806" i="11"/>
  <c r="AF806" i="11" s="1"/>
  <c r="AE806" i="11"/>
  <c r="AG806" i="11" s="1"/>
  <c r="AH806" i="11"/>
  <c r="AI806" i="11"/>
  <c r="AJ806" i="11"/>
  <c r="AK806" i="11"/>
  <c r="AL806" i="11" s="1"/>
  <c r="AD808" i="11"/>
  <c r="AF808" i="11" s="1"/>
  <c r="AE808" i="11"/>
  <c r="AG808" i="11" s="1"/>
  <c r="AH808" i="11"/>
  <c r="AI808" i="11"/>
  <c r="AJ808" i="11"/>
  <c r="AK808" i="11"/>
  <c r="AL808" i="11" s="1"/>
  <c r="AD810" i="11"/>
  <c r="AF810" i="11" s="1"/>
  <c r="AE810" i="11"/>
  <c r="AG810" i="11" s="1"/>
  <c r="AH810" i="11"/>
  <c r="AI810" i="11"/>
  <c r="AJ810" i="11"/>
  <c r="AK810" i="11"/>
  <c r="AL810" i="11" s="1"/>
  <c r="AD812" i="11"/>
  <c r="AF812" i="11" s="1"/>
  <c r="AE812" i="11"/>
  <c r="AG812" i="11" s="1"/>
  <c r="AH812" i="11"/>
  <c r="AI812" i="11"/>
  <c r="AJ812" i="11"/>
  <c r="AK812" i="11"/>
  <c r="AL812" i="1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E864" i="11"/>
  <c r="AG864" i="11" s="1"/>
  <c r="AF864" i="1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E896" i="11"/>
  <c r="AG896" i="11" s="1"/>
  <c r="AF896" i="1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E928" i="11"/>
  <c r="AG928" i="11" s="1"/>
  <c r="AF928" i="1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/>
  <c r="AH966" i="11"/>
  <c r="AI966" i="11"/>
  <c r="AJ966" i="11"/>
  <c r="AK966" i="11"/>
  <c r="AL966" i="11" s="1"/>
  <c r="R6" i="11" l="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Q814" i="11"/>
  <c r="D10" i="7"/>
  <c r="R814" i="11"/>
  <c r="Q816" i="11"/>
  <c r="R816" i="11"/>
  <c r="D18" i="7"/>
  <c r="D20" i="7"/>
  <c r="D35" i="7"/>
  <c r="D40" i="7"/>
  <c r="D34" i="7"/>
  <c r="D127" i="7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<sst xmlns="http://schemas.openxmlformats.org/spreadsheetml/2006/main" count="135" uniqueCount="101">
  <si>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</si>
  <si>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</si>
  <si>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</si>
  <si>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</si>
  <si>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</si>
  <si>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</si>
  <si>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</si>
  <si>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</si>
  <si>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</si>
  <si>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</si>
  <si>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</si>
  <si>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</si>
  <si>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</si>
  <si>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</si>
  <si>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</si>
  <si>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</si>
  <si>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</si>
  <si>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</si>
  <si>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</si>
  <si>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</si>
  <si>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</si>
  <si>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</si>
  <si>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</si>
  <si>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</si>
  <si>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</si>
  <si>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</si>
  <si>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</si>
  <si>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</si>
  <si>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</si>
  <si>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</si>
  <si>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</si>
  <si>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</si>
  <si>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</si>
  <si>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</si>
  <si>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</si>
  <si>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</si>
  <si>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</si>
  <si>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</si>
  <si>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</si>
  <si>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</si>
  <si>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</si>
  <si>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</si>
  <si>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</si>
  <si>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</si>
  <si>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</si>
  <si>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</si>
  <si>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</si>
  <si>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</si>
  <si>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</si>
  <si>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</si>
  <si>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</si>
  <si>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</si>
  <si>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</si>
  <si>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</si>
  <si>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</si>
  <si>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</si>
  <si>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</si>
  <si>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</si>
  <si>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</si>
  <si>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010204</t>
  </si>
  <si>
    <t>кмс</t>
  </si>
  <si>
    <t>сфо</t>
  </si>
  <si>
    <t>алтайский</t>
  </si>
  <si>
    <t>бийск</t>
  </si>
  <si>
    <t>мо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</si>
  <si>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</si>
  <si>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</si>
  <si>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</si>
  <si>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</si>
  <si>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</si>
  <si>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</si>
  <si>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</si>
  <si>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</si>
  <si>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</si>
  <si>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</si>
  <si>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</si>
  <si>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</si>
  <si>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сентября</t>
  </si>
  <si>
    <t>Гл. судья, судья ВК</t>
  </si>
  <si>
    <t>субъекты</t>
  </si>
  <si>
    <t>субъекты + города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</si>
  <si>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</si>
  <si>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>ПЕРВЕНСТВО РОССИИ ПО БОЕВОМУ САМБО  среди юниоров 19-20 лет (1998-1999 г.р.)</t>
  </si>
  <si>
    <t>14-17 сентября 2018г.                                              г.Серпухов</t>
  </si>
  <si>
    <t>А.А.Лебедев</t>
  </si>
  <si>
    <t>/Москва/</t>
  </si>
  <si>
    <t>/Рыбинск/</t>
  </si>
  <si>
    <t>2018г.</t>
  </si>
  <si>
    <t>г.Серпухов</t>
  </si>
  <si>
    <t>14 сентября 2018 г.</t>
  </si>
  <si>
    <t>Лебедев А.А.</t>
  </si>
  <si>
    <t>Москва, М</t>
  </si>
  <si>
    <t>Тимошин А.С.</t>
  </si>
  <si>
    <t>Ярославская, ЦФО</t>
  </si>
  <si>
    <t>судья Всероссийской категории</t>
  </si>
  <si>
    <t>Москва</t>
  </si>
  <si>
    <t>Рыбинск</t>
  </si>
  <si>
    <t>г.Серпухов, ул.Фирсова, д. 6, ФОК "Русский медведь"</t>
  </si>
  <si>
    <t>ФОК "Русский медведь"</t>
  </si>
  <si>
    <t>/г.Серпухов/</t>
  </si>
  <si>
    <t>А.С.Тимошин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</si>
</sst>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₽&quot;"/>
    <numFmt numFmtId="165" formatCode="dd/mm/yy;@"/>
  </numFmts>
  <fonts count="45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1"/>
      <name val="Arial Narrow"/>
      <family val="2"/>
      <charset val="204"/>
    </font>
    <font>
      <b/>
      <sz val="11"/>
      <name val="Arial"/>
      <family val="2"/>
      <charset val="204"/>
    </font>
    <font>
      <b/>
      <sz val="11"/>
      <color indexed="10"/>
      <name val="Arial"/>
      <family val="2"/>
      <charset val="204"/>
    </font>
    <font>
      <b/>
      <sz val="11"/>
      <color indexed="1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3" fillId="0" borderId="0"/>
    <xf numFmtId="0" fontId="23" fillId="0" borderId="0"/>
  </cellStyleXfs>
  <cellXfs count="652">
    <xf numFmtId="0" fontId="0" fillId="0" borderId="0" xfId="0"/>
    <xf numFmtId="0" fontId="8" fillId="0" borderId="0" xfId="1" applyAlignment="1" applyProtection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/>
    <xf numFmtId="0" fontId="14" fillId="2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4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0" borderId="9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3" fillId="0" borderId="0" xfId="0" applyFont="1" applyBorder="1"/>
    <xf numFmtId="0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5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14" fontId="25" fillId="0" borderId="0" xfId="0" applyNumberFormat="1" applyFont="1" applyBorder="1" applyAlignment="1">
      <alignment horizontal="center" vertical="center" wrapText="1"/>
    </xf>
    <xf numFmtId="14" fontId="25" fillId="0" borderId="0" xfId="0" applyNumberFormat="1" applyFont="1" applyBorder="1" applyAlignment="1">
      <alignment vertical="center" wrapText="1"/>
    </xf>
    <xf numFmtId="0" fontId="3" fillId="0" borderId="0" xfId="0" applyFont="1"/>
    <xf numFmtId="0" fontId="0" fillId="3" borderId="0" xfId="0" applyFill="1"/>
    <xf numFmtId="0" fontId="11" fillId="6" borderId="0" xfId="0" applyFont="1" applyFill="1" applyAlignment="1"/>
    <xf numFmtId="0" fontId="0" fillId="6" borderId="0" xfId="0" applyFill="1"/>
    <xf numFmtId="0" fontId="11" fillId="6" borderId="0" xfId="0" applyFont="1" applyFill="1"/>
    <xf numFmtId="0" fontId="0" fillId="0" borderId="0" xfId="0" applyAlignment="1"/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6" fillId="0" borderId="14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 wrapText="1"/>
    </xf>
    <xf numFmtId="0" fontId="11" fillId="7" borderId="8" xfId="0" applyNumberFormat="1" applyFont="1" applyFill="1" applyBorder="1" applyAlignment="1">
      <alignment horizontal="center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49" fontId="18" fillId="0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1" fillId="7" borderId="4" xfId="0" applyNumberFormat="1" applyFont="1" applyFill="1" applyBorder="1" applyAlignment="1">
      <alignment vertical="center" wrapText="1"/>
    </xf>
    <xf numFmtId="49" fontId="18" fillId="0" borderId="4" xfId="0" applyNumberFormat="1" applyFont="1" applyFill="1" applyBorder="1" applyAlignment="1" applyProtection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5" borderId="8" xfId="0" applyNumberFormat="1" applyFont="1" applyFill="1" applyBorder="1" applyAlignment="1">
      <alignment vertical="center" wrapText="1"/>
    </xf>
    <xf numFmtId="0" fontId="2" fillId="5" borderId="8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vertical="center" wrapText="1"/>
    </xf>
    <xf numFmtId="14" fontId="2" fillId="5" borderId="8" xfId="0" applyNumberFormat="1" applyFont="1" applyFill="1" applyBorder="1" applyAlignment="1">
      <alignment vertical="center" wrapText="1"/>
    </xf>
    <xf numFmtId="49" fontId="2" fillId="5" borderId="4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4" borderId="7" xfId="0" applyFont="1" applyFill="1" applyBorder="1" applyAlignment="1" applyProtection="1">
      <alignment vertical="center" wrapText="1"/>
    </xf>
    <xf numFmtId="49" fontId="11" fillId="7" borderId="4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1" fillId="7" borderId="4" xfId="0" applyFont="1" applyFill="1" applyBorder="1" applyAlignment="1">
      <alignment vertical="center" wrapText="1"/>
    </xf>
    <xf numFmtId="49" fontId="18" fillId="5" borderId="4" xfId="0" applyNumberFormat="1" applyFont="1" applyFill="1" applyBorder="1" applyAlignment="1" applyProtection="1">
      <alignment vertical="center" wrapText="1"/>
    </xf>
    <xf numFmtId="0" fontId="11" fillId="5" borderId="4" xfId="0" applyNumberFormat="1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/>
    </xf>
    <xf numFmtId="49" fontId="2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2" fillId="7" borderId="4" xfId="0" applyNumberFormat="1" applyFont="1" applyFill="1" applyBorder="1" applyAlignment="1">
      <alignment vertical="center" wrapText="1"/>
    </xf>
    <xf numFmtId="0" fontId="2" fillId="8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1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/>
    <xf numFmtId="0" fontId="14" fillId="4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3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11" fillId="7" borderId="17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5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9" fillId="4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5" fillId="4" borderId="7" xfId="0" applyNumberFormat="1" applyFont="1" applyFill="1" applyBorder="1" applyAlignment="1">
      <alignment horizontal="center" vertical="center" wrapText="1"/>
    </xf>
    <xf numFmtId="0" fontId="15" fillId="4" borderId="8" xfId="0" applyNumberFormat="1" applyFont="1" applyFill="1" applyBorder="1" applyAlignment="1">
      <alignment horizontal="center" vertical="center" wrapText="1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/>
    <xf numFmtId="0" fontId="11" fillId="0" borderId="8" xfId="0" applyFont="1" applyBorder="1" applyAlignment="1"/>
    <xf numFmtId="49" fontId="30" fillId="4" borderId="8" xfId="0" applyNumberFormat="1" applyFont="1" applyFill="1" applyBorder="1" applyAlignment="1">
      <alignment horizontal="center" vertical="center" wrapText="1"/>
    </xf>
    <xf numFmtId="49" fontId="30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left" vertical="center" wrapText="1"/>
    </xf>
    <xf numFmtId="0" fontId="2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left"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11" fillId="0" borderId="4" xfId="0" applyFont="1" applyBorder="1"/>
    <xf numFmtId="49" fontId="2" fillId="0" borderId="30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 vertical="top" wrapText="1"/>
    </xf>
    <xf numFmtId="0" fontId="2" fillId="5" borderId="8" xfId="0" applyFont="1" applyFill="1" applyBorder="1" applyAlignment="1" applyProtection="1">
      <alignment horizontal="left" vertical="center" wrapText="1"/>
    </xf>
    <xf numFmtId="0" fontId="18" fillId="0" borderId="4" xfId="0" applyNumberFormat="1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8" xfId="0" applyFont="1" applyFill="1" applyBorder="1" applyAlignment="1">
      <alignment vertical="center" wrapText="1"/>
    </xf>
    <xf numFmtId="0" fontId="1" fillId="2" borderId="0" xfId="0" applyFont="1" applyFill="1"/>
    <xf numFmtId="0" fontId="1" fillId="4" borderId="7" xfId="0" applyFont="1" applyFill="1" applyBorder="1" applyAlignment="1">
      <alignment vertical="center" wrapText="1"/>
    </xf>
    <xf numFmtId="0" fontId="1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5" borderId="4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vertical="center" wrapText="1"/>
    </xf>
    <xf numFmtId="0" fontId="2" fillId="7" borderId="4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vertical="center" wrapText="1"/>
    </xf>
    <xf numFmtId="165" fontId="2" fillId="7" borderId="4" xfId="0" applyNumberFormat="1" applyFont="1" applyFill="1" applyBorder="1" applyAlignment="1">
      <alignment vertical="center"/>
    </xf>
    <xf numFmtId="0" fontId="6" fillId="5" borderId="4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3" fillId="0" borderId="4" xfId="0" applyNumberFormat="1" applyFont="1" applyFill="1" applyBorder="1" applyAlignment="1" applyProtection="1">
      <alignment vertical="center" wrapText="1"/>
    </xf>
    <xf numFmtId="0" fontId="33" fillId="5" borderId="4" xfId="0" applyNumberFormat="1" applyFont="1" applyFill="1" applyBorder="1" applyAlignment="1" applyProtection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0" fillId="0" borderId="0" xfId="0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2" fillId="5" borderId="8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2" fillId="0" borderId="4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6" fillId="9" borderId="39" xfId="0" applyFont="1" applyFill="1" applyBorder="1" applyAlignment="1">
      <alignment vertical="center" wrapText="1"/>
    </xf>
    <xf numFmtId="0" fontId="37" fillId="9" borderId="39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" fillId="6" borderId="0" xfId="0" applyFont="1" applyFill="1" applyAlignment="1"/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0" fontId="40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8" fillId="0" borderId="4" xfId="0" applyNumberFormat="1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4" fillId="7" borderId="4" xfId="0" applyNumberFormat="1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6" fillId="0" borderId="0" xfId="1" applyFont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18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38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7" fillId="0" borderId="4" xfId="0" applyFont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49" fontId="27" fillId="7" borderId="4" xfId="0" applyNumberFormat="1" applyFont="1" applyFill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center" vertical="center" wrapText="1"/>
    </xf>
    <xf numFmtId="49" fontId="41" fillId="4" borderId="4" xfId="0" applyNumberFormat="1" applyFont="1" applyFill="1" applyBorder="1" applyAlignment="1">
      <alignment horizontal="center" vertical="center" wrapText="1"/>
    </xf>
    <xf numFmtId="49" fontId="42" fillId="0" borderId="4" xfId="0" applyNumberFormat="1" applyFont="1" applyFill="1" applyBorder="1" applyAlignment="1">
      <alignment horizontal="center" vertical="center" wrapText="1"/>
    </xf>
    <xf numFmtId="0" fontId="41" fillId="7" borderId="4" xfId="0" applyFont="1" applyFill="1" applyBorder="1" applyAlignment="1">
      <alignment horizontal="center" vertical="center" wrapText="1"/>
    </xf>
    <xf numFmtId="49" fontId="42" fillId="4" borderId="4" xfId="0" applyNumberFormat="1" applyFont="1" applyFill="1" applyBorder="1" applyAlignment="1">
      <alignment horizontal="center" vertical="center" wrapText="1"/>
    </xf>
    <xf numFmtId="49" fontId="42" fillId="7" borderId="4" xfId="0" applyNumberFormat="1" applyFont="1" applyFill="1" applyBorder="1" applyAlignment="1">
      <alignment horizontal="center" vertical="center" wrapText="1"/>
    </xf>
    <xf numFmtId="49" fontId="42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49" fontId="41" fillId="7" borderId="4" xfId="0" applyNumberFormat="1" applyFont="1" applyFill="1" applyBorder="1" applyAlignment="1">
      <alignment horizontal="center" vertical="center" wrapText="1"/>
    </xf>
    <xf numFmtId="0" fontId="42" fillId="7" borderId="4" xfId="0" applyFont="1" applyFill="1" applyBorder="1" applyAlignment="1">
      <alignment horizontal="center" vertical="center" wrapText="1"/>
    </xf>
    <xf numFmtId="49" fontId="41" fillId="0" borderId="4" xfId="0" applyNumberFormat="1" applyFont="1" applyBorder="1" applyAlignment="1">
      <alignment horizontal="center" vertical="center" wrapText="1"/>
    </xf>
    <xf numFmtId="49" fontId="41" fillId="0" borderId="4" xfId="0" applyNumberFormat="1" applyFont="1" applyFill="1" applyBorder="1" applyAlignment="1">
      <alignment horizontal="center" vertical="center" wrapText="1"/>
    </xf>
    <xf numFmtId="0" fontId="41" fillId="7" borderId="4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wrapText="1"/>
    </xf>
    <xf numFmtId="14" fontId="27" fillId="7" borderId="4" xfId="0" applyNumberFormat="1" applyFont="1" applyFill="1" applyBorder="1" applyAlignment="1">
      <alignment vertical="center" wrapText="1"/>
    </xf>
    <xf numFmtId="0" fontId="27" fillId="7" borderId="4" xfId="0" applyFont="1" applyFill="1" applyBorder="1" applyAlignment="1">
      <alignment vertical="center" wrapText="1"/>
    </xf>
    <xf numFmtId="0" fontId="41" fillId="7" borderId="4" xfId="0" applyFont="1" applyFill="1" applyBorder="1" applyAlignment="1">
      <alignment horizontal="left" vertical="center" wrapText="1"/>
    </xf>
    <xf numFmtId="14" fontId="41" fillId="0" borderId="4" xfId="0" applyNumberFormat="1" applyFont="1" applyBorder="1" applyAlignment="1">
      <alignment horizontal="left" vertical="center" wrapText="1"/>
    </xf>
    <xf numFmtId="0" fontId="41" fillId="0" borderId="4" xfId="0" applyFont="1" applyBorder="1" applyAlignment="1">
      <alignment horizontal="left" vertical="center" wrapText="1"/>
    </xf>
    <xf numFmtId="0" fontId="41" fillId="7" borderId="4" xfId="0" applyFont="1" applyFill="1" applyBorder="1" applyAlignment="1">
      <alignment horizontal="left" vertical="center"/>
    </xf>
    <xf numFmtId="14" fontId="41" fillId="0" borderId="4" xfId="0" applyNumberFormat="1" applyFont="1" applyBorder="1" applyAlignment="1">
      <alignment horizontal="left" wrapText="1"/>
    </xf>
    <xf numFmtId="0" fontId="41" fillId="0" borderId="4" xfId="0" applyNumberFormat="1" applyFont="1" applyBorder="1" applyAlignment="1">
      <alignment horizontal="left" vertical="center" wrapText="1"/>
    </xf>
    <xf numFmtId="0" fontId="41" fillId="0" borderId="4" xfId="0" applyNumberFormat="1" applyFont="1" applyBorder="1" applyAlignment="1">
      <alignment horizontal="left" wrapText="1"/>
    </xf>
    <xf numFmtId="14" fontId="41" fillId="7" borderId="4" xfId="0" applyNumberFormat="1" applyFont="1" applyFill="1" applyBorder="1" applyAlignment="1">
      <alignment horizontal="left" vertical="center"/>
    </xf>
    <xf numFmtId="14" fontId="41" fillId="0" borderId="4" xfId="0" applyNumberFormat="1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165" fontId="41" fillId="7" borderId="4" xfId="0" applyNumberFormat="1" applyFont="1" applyFill="1" applyBorder="1" applyAlignment="1">
      <alignment horizontal="left" vertical="center"/>
    </xf>
    <xf numFmtId="0" fontId="41" fillId="0" borderId="4" xfId="0" applyFont="1" applyBorder="1" applyAlignment="1">
      <alignment horizontal="left" wrapText="1"/>
    </xf>
    <xf numFmtId="0" fontId="41" fillId="0" borderId="4" xfId="0" applyFont="1" applyBorder="1" applyAlignment="1">
      <alignment horizontal="left"/>
    </xf>
    <xf numFmtId="0" fontId="42" fillId="0" borderId="4" xfId="0" applyFont="1" applyBorder="1" applyAlignment="1">
      <alignment horizontal="left"/>
    </xf>
    <xf numFmtId="165" fontId="41" fillId="0" borderId="4" xfId="0" applyNumberFormat="1" applyFont="1" applyBorder="1" applyAlignment="1">
      <alignment horizontal="left" vertical="center"/>
    </xf>
    <xf numFmtId="14" fontId="41" fillId="7" borderId="4" xfId="0" applyNumberFormat="1" applyFont="1" applyFill="1" applyBorder="1" applyAlignment="1">
      <alignment horizontal="center" vertical="center" wrapText="1"/>
    </xf>
    <xf numFmtId="0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wrapText="1"/>
    </xf>
    <xf numFmtId="0" fontId="27" fillId="8" borderId="4" xfId="0" applyFont="1" applyFill="1" applyBorder="1" applyAlignment="1">
      <alignment horizontal="center" vertical="center" wrapText="1"/>
    </xf>
    <xf numFmtId="0" fontId="27" fillId="0" borderId="4" xfId="0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wrapText="1"/>
    </xf>
  </cellXfs>
  <cellStyles count="7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  <a:endParaRPr lang="ru-R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  <a:endParaRPr lang="ru-RU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2238375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1990725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2</xdr:row>
          <xdr:rowOff>238125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  <a:endParaRPr lang="ru-R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2</xdr:row>
          <xdr:rowOff>238125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  <a:endParaRPr lang="ru-R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19050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  <a:endParaRPr lang="ru-R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2</xdr:row>
          <xdr:rowOff>228600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  <a:endParaRPr lang="ru-RU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" workbookViewId="0">
      <selection activeCell="Y29" sqref="Y29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593"/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92"/>
    </row>
    <row r="2" spans="1:43" ht="18" hidden="1" customHeight="1" x14ac:dyDescent="0.2">
      <c r="A2" s="594"/>
      <c r="B2" s="594"/>
      <c r="C2" s="594"/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  <c r="O2" s="594"/>
      <c r="P2" s="594"/>
      <c r="Q2" s="594"/>
      <c r="R2" s="594"/>
      <c r="S2" s="594"/>
      <c r="T2" s="594"/>
      <c r="U2" s="594"/>
      <c r="V2" s="92"/>
      <c r="W2" s="1"/>
      <c r="X2" s="1"/>
      <c r="Y2" s="1"/>
      <c r="Z2" s="1"/>
      <c r="AA2" s="1"/>
      <c r="AB2" s="1"/>
      <c r="AC2" s="585" t="s">
        <v>4</v>
      </c>
      <c r="AD2" s="585"/>
      <c r="AE2" s="585"/>
      <c r="AF2" s="585"/>
      <c r="AG2" s="585"/>
      <c r="AH2" s="585"/>
      <c r="AI2" s="1"/>
      <c r="AK2" t="s">
        <v>22</v>
      </c>
      <c r="AL2" t="s">
        <v>23</v>
      </c>
      <c r="AM2" t="s">
        <v>24</v>
      </c>
      <c r="AN2" t="s">
        <v>25</v>
      </c>
    </row>
    <row r="3" spans="1:43" ht="21" hidden="1" customHeight="1" thickBot="1" x14ac:dyDescent="0.25">
      <c r="A3" s="586"/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93"/>
    </row>
    <row r="4" spans="1:43" ht="12.75" customHeight="1" x14ac:dyDescent="0.2">
      <c r="A4" s="587" t="s">
        <v>19</v>
      </c>
      <c r="B4" s="587" t="s">
        <v>9</v>
      </c>
      <c r="C4" s="588" t="s">
        <v>10</v>
      </c>
      <c r="D4" s="591" t="s">
        <v>12</v>
      </c>
      <c r="E4" s="518" t="s">
        <v>13</v>
      </c>
      <c r="F4" s="518" t="s">
        <v>65</v>
      </c>
      <c r="G4" s="518" t="s">
        <v>73</v>
      </c>
      <c r="H4" s="518" t="s">
        <v>68</v>
      </c>
      <c r="I4" s="518" t="s">
        <v>72</v>
      </c>
      <c r="J4" s="518" t="s">
        <v>71</v>
      </c>
      <c r="K4" s="518" t="s">
        <v>70</v>
      </c>
      <c r="L4" s="518" t="s">
        <v>67</v>
      </c>
      <c r="M4" s="518" t="s">
        <v>69</v>
      </c>
      <c r="N4" s="518"/>
      <c r="O4" s="518"/>
      <c r="P4" s="518"/>
      <c r="Q4" s="518" t="s">
        <v>13</v>
      </c>
      <c r="R4" s="518" t="s">
        <v>11</v>
      </c>
      <c r="S4" s="589" t="s">
        <v>66</v>
      </c>
      <c r="T4" s="518" t="s">
        <v>74</v>
      </c>
      <c r="U4" s="518" t="s">
        <v>7</v>
      </c>
      <c r="V4" s="523" t="s">
        <v>8</v>
      </c>
      <c r="W4" s="595"/>
      <c r="X4" s="512"/>
      <c r="Y4" s="512"/>
      <c r="Z4" s="512"/>
      <c r="AA4" s="512"/>
      <c r="AB4" s="512"/>
      <c r="AC4" s="512"/>
      <c r="AD4" s="512"/>
      <c r="AE4" s="512"/>
      <c r="AF4" s="512"/>
      <c r="AG4" s="512"/>
      <c r="AH4" s="512"/>
      <c r="AI4" s="512"/>
      <c r="AJ4" s="512"/>
      <c r="AK4" s="512"/>
      <c r="AL4" s="512"/>
    </row>
    <row r="5" spans="1:43" ht="32.25" customHeight="1" thickBot="1" x14ac:dyDescent="0.25">
      <c r="A5" s="519"/>
      <c r="B5" s="519"/>
      <c r="C5" s="519"/>
      <c r="D5" s="592"/>
      <c r="E5" s="519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90"/>
      <c r="T5" s="519"/>
      <c r="U5" s="519"/>
      <c r="V5" s="524"/>
      <c r="W5" s="595"/>
      <c r="X5" s="512"/>
      <c r="Y5" s="512"/>
      <c r="Z5" s="512"/>
      <c r="AA5" s="512"/>
      <c r="AB5" s="512"/>
      <c r="AC5" s="512"/>
      <c r="AD5" s="512"/>
      <c r="AE5" s="512"/>
      <c r="AF5" s="512"/>
      <c r="AG5" s="512"/>
      <c r="AH5" s="512"/>
      <c r="AI5" s="512"/>
      <c r="AJ5" s="512"/>
      <c r="AK5" s="512"/>
      <c r="AL5" s="512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58</v>
      </c>
      <c r="F6" s="56" t="s">
        <v>59</v>
      </c>
      <c r="G6" s="56" t="s">
        <v>60</v>
      </c>
      <c r="H6" s="56" t="s">
        <v>61</v>
      </c>
      <c r="I6" s="56" t="s">
        <v>62</v>
      </c>
      <c r="J6" s="56" t="s">
        <v>63</v>
      </c>
      <c r="K6" s="56" t="s">
        <v>64</v>
      </c>
      <c r="L6" s="163" t="s">
        <v>48</v>
      </c>
      <c r="M6" s="471">
        <f t="shared" ref="M6" si="0">D6</f>
        <v>44</v>
      </c>
      <c r="N6" s="470"/>
      <c r="O6" s="470"/>
      <c r="P6" s="470"/>
      <c r="Q6" s="430" t="str">
        <f t="shared" ref="Q6" si="1">CONCATENATE(AF6,AG6)</f>
        <v>ХРИПУНОВА Анастасия Александровна</v>
      </c>
      <c r="R6" s="432" t="str">
        <f t="shared" ref="R6" si="2">CONCATENATE(AH6,".",AI6,".",AJ6,","," ",AL6)</f>
        <v>01.02.04, КМС</v>
      </c>
      <c r="S6" s="474" t="str">
        <f t="shared" ref="S6" si="3">UPPER(H6)</f>
        <v>СФО</v>
      </c>
      <c r="T6" s="432" t="str">
        <f t="shared" ref="T6" si="4">CONCATENATE(PROPER(I6),", ",PROPER(J6),", ",UPPER(K6))</f>
        <v>Алтайский, Бийск, МО</v>
      </c>
      <c r="U6" s="472"/>
      <c r="V6" s="432" t="str">
        <f t="shared" ref="V6" si="5"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54</v>
      </c>
      <c r="Z6" s="140">
        <v>34444</v>
      </c>
      <c r="AA6" s="512" t="str">
        <f>Y6</f>
        <v>Мешкеев Э.А.</v>
      </c>
      <c r="AB6" s="513"/>
      <c r="AC6" s="513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514"/>
      <c r="AN6" s="514"/>
      <c r="AQ6" s="514"/>
    </row>
    <row r="7" spans="1:43" ht="12" customHeight="1" thickBot="1" x14ac:dyDescent="0.25">
      <c r="A7" s="170"/>
      <c r="B7" s="283"/>
      <c r="C7" s="172"/>
      <c r="D7" s="426"/>
      <c r="E7" s="428"/>
      <c r="F7" s="56"/>
      <c r="G7" s="483"/>
      <c r="H7" s="56"/>
      <c r="I7" s="56"/>
      <c r="J7" s="56"/>
      <c r="K7" s="56"/>
      <c r="L7" s="55"/>
      <c r="M7" s="165"/>
      <c r="N7" s="55"/>
      <c r="O7" s="55"/>
      <c r="P7" s="55"/>
      <c r="Q7" s="430"/>
      <c r="R7" s="432"/>
      <c r="S7" s="173"/>
      <c r="T7" s="432"/>
      <c r="U7" s="166"/>
      <c r="V7" s="432"/>
      <c r="W7" s="137" t="str">
        <f>MID(E7,FIND("",E7)*1,1)</f>
        <v/>
      </c>
      <c r="X7" s="137" t="b">
        <f>IF(COUNTIF(E$5:E7,E7)=1,ROW()-1)</f>
        <v>0</v>
      </c>
      <c r="Y7" s="151" t="s">
        <v>54</v>
      </c>
      <c r="Z7" s="140">
        <v>34635</v>
      </c>
      <c r="AA7" s="512"/>
      <c r="AB7" s="513"/>
      <c r="AC7" s="513"/>
      <c r="AD7" s="147">
        <f>IFERROR(LEFT(E7,FIND(" ",E7)-1),E7)</f>
        <v>0</v>
      </c>
      <c r="AE7" s="147" t="e">
        <f>MID(E7,FIND(" ",E7)*1,27)</f>
        <v>#VALUE!</v>
      </c>
      <c r="AF7" s="147" t="str">
        <f>UPPER(AD7)</f>
        <v>0</v>
      </c>
      <c r="AG7" s="147" t="e">
        <f>PROPER(AE7)</f>
        <v>#VALUE!</v>
      </c>
      <c r="AH7" s="137" t="str">
        <f>MID($F7,FIND("",$F7)*1,2)</f>
        <v/>
      </c>
      <c r="AI7" s="137" t="str">
        <f>MID($F7,FIND("",$F7)*3,2)</f>
        <v/>
      </c>
      <c r="AJ7" s="137" t="str">
        <f>MID($F7,FIND("",$F7)*5,2)</f>
        <v/>
      </c>
      <c r="AK7" s="197">
        <f>G7</f>
        <v>0</v>
      </c>
      <c r="AL7" s="137">
        <f>IF(AK7="кмс",AK$2,IF(AK7="мс",AL$2,IF(AK7="мсмк",AM$2,IF(AK7="змс",AN$2,AK7))))</f>
        <v>0</v>
      </c>
      <c r="AM7" s="514"/>
      <c r="AN7" s="514"/>
      <c r="AQ7" s="514"/>
    </row>
    <row r="8" spans="1:43" ht="12" customHeight="1" thickBot="1" x14ac:dyDescent="0.25">
      <c r="A8" s="177"/>
      <c r="B8" s="431"/>
      <c r="C8" s="179"/>
      <c r="D8" s="180"/>
      <c r="E8" s="429"/>
      <c r="F8" s="181"/>
      <c r="G8" s="483"/>
      <c r="H8" s="483"/>
      <c r="I8" s="483"/>
      <c r="J8" s="483"/>
      <c r="K8" s="181"/>
      <c r="L8" s="484"/>
      <c r="M8" s="183"/>
      <c r="N8" s="182"/>
      <c r="O8" s="182"/>
      <c r="P8" s="182"/>
      <c r="Q8" s="184"/>
      <c r="R8" s="185"/>
      <c r="S8" s="186"/>
      <c r="T8" s="185"/>
      <c r="U8" s="187"/>
      <c r="V8" s="185"/>
      <c r="W8" s="137" t="str">
        <f>MID(E8,FIND("",E8)*1,1)</f>
        <v/>
      </c>
      <c r="X8" s="137" t="b">
        <f>IF(COUNTIF(E$5:E8,E8)=1,ROW()-1)</f>
        <v>0</v>
      </c>
      <c r="Y8" s="151" t="s">
        <v>54</v>
      </c>
      <c r="Z8" s="140">
        <v>35800</v>
      </c>
      <c r="AA8" s="512" t="str">
        <f>Y7</f>
        <v>Мешкеев Э.А.</v>
      </c>
      <c r="AB8" s="513"/>
      <c r="AC8" s="513"/>
      <c r="AD8" s="147">
        <f t="shared" ref="AD8:AD71" si="6">IFERROR(LEFT(E8,FIND(" ",E8)-1),E8)</f>
        <v>0</v>
      </c>
      <c r="AE8" s="147" t="e">
        <f t="shared" ref="AE8:AE71" si="7">MID(E8,FIND(" ",E8)*1,27)</f>
        <v>#VALUE!</v>
      </c>
      <c r="AF8" s="147" t="str">
        <f t="shared" ref="AF8:AF71" si="8">UPPER(AD8)</f>
        <v>0</v>
      </c>
      <c r="AG8" s="147" t="e">
        <f t="shared" ref="AG8:AG71" si="9">PROPER(AE8)</f>
        <v>#VALUE!</v>
      </c>
      <c r="AH8" s="137" t="str">
        <f t="shared" ref="AH8:AH71" si="10">MID($F8,FIND("",$F8)*1,2)</f>
        <v/>
      </c>
      <c r="AI8" s="137" t="str">
        <f t="shared" ref="AI8:AI71" si="11">MID($F8,FIND("",$F8)*3,2)</f>
        <v/>
      </c>
      <c r="AJ8" s="137" t="str">
        <f t="shared" ref="AJ8:AJ71" si="12">MID($F8,FIND("",$F8)*5,2)</f>
        <v/>
      </c>
      <c r="AK8" s="197">
        <f t="shared" ref="AK8:AK71" si="13">G8</f>
        <v>0</v>
      </c>
      <c r="AL8" s="137">
        <f t="shared" ref="AL8:AL71" si="14">IF(AK8="кмс",AK$2,IF(AK8="мс",AL$2,IF(AK8="мсмк",AM$2,IF(AK8="змс",AN$2,AK8))))</f>
        <v>0</v>
      </c>
      <c r="AM8" s="514"/>
      <c r="AN8" s="514"/>
      <c r="AQ8" s="514"/>
    </row>
    <row r="9" spans="1:43" ht="12" customHeight="1" thickBot="1" x14ac:dyDescent="0.25">
      <c r="A9" s="177"/>
      <c r="B9" s="431"/>
      <c r="C9" s="191"/>
      <c r="D9" s="192"/>
      <c r="E9" s="429"/>
      <c r="F9" s="181"/>
      <c r="G9" s="483"/>
      <c r="H9" s="483"/>
      <c r="I9" s="483"/>
      <c r="J9" s="483"/>
      <c r="K9" s="181"/>
      <c r="L9" s="484"/>
      <c r="M9" s="183"/>
      <c r="N9" s="182"/>
      <c r="O9" s="182"/>
      <c r="P9" s="182"/>
      <c r="Q9" s="184"/>
      <c r="R9" s="185"/>
      <c r="S9" s="186"/>
      <c r="T9" s="185"/>
      <c r="U9" s="187"/>
      <c r="V9" s="185"/>
      <c r="W9" s="137" t="str">
        <f>MID(E9,FIND("",E9)*1,1)</f>
        <v/>
      </c>
      <c r="X9" s="137" t="b">
        <f>IF(COUNTIF(E$5:E9,E9)=1,ROW()-1)</f>
        <v>0</v>
      </c>
      <c r="Y9" s="151" t="s">
        <v>51</v>
      </c>
      <c r="Z9" s="140">
        <v>35796</v>
      </c>
      <c r="AA9" s="512"/>
      <c r="AB9" s="513"/>
      <c r="AC9" s="513"/>
      <c r="AD9" s="147">
        <f t="shared" si="6"/>
        <v>0</v>
      </c>
      <c r="AE9" s="147" t="e">
        <f t="shared" si="7"/>
        <v>#VALUE!</v>
      </c>
      <c r="AF9" s="147" t="str">
        <f t="shared" si="8"/>
        <v>0</v>
      </c>
      <c r="AG9" s="147" t="e">
        <f t="shared" si="9"/>
        <v>#VALUE!</v>
      </c>
      <c r="AH9" s="137" t="str">
        <f t="shared" si="10"/>
        <v/>
      </c>
      <c r="AI9" s="137" t="str">
        <f t="shared" si="11"/>
        <v/>
      </c>
      <c r="AJ9" s="137" t="str">
        <f t="shared" si="12"/>
        <v/>
      </c>
      <c r="AK9" s="197">
        <f t="shared" si="13"/>
        <v>0</v>
      </c>
      <c r="AL9" s="137">
        <f t="shared" si="14"/>
        <v>0</v>
      </c>
      <c r="AM9" s="514"/>
      <c r="AN9" s="514"/>
      <c r="AQ9" s="514"/>
    </row>
    <row r="10" spans="1:43" ht="12" customHeight="1" thickBot="1" x14ac:dyDescent="0.25">
      <c r="A10" s="193"/>
      <c r="B10" s="431"/>
      <c r="C10" s="191"/>
      <c r="D10" s="192"/>
      <c r="E10" s="427"/>
      <c r="F10" s="181"/>
      <c r="G10" s="483"/>
      <c r="H10" s="483"/>
      <c r="I10" s="483"/>
      <c r="J10" s="483"/>
      <c r="K10" s="181"/>
      <c r="L10" s="484"/>
      <c r="M10" s="183"/>
      <c r="N10" s="182"/>
      <c r="O10" s="182"/>
      <c r="P10" s="182"/>
      <c r="Q10" s="184"/>
      <c r="R10" s="185"/>
      <c r="S10" s="186"/>
      <c r="T10" s="185"/>
      <c r="U10" s="187"/>
      <c r="V10" s="185"/>
      <c r="W10" s="137"/>
      <c r="X10" s="137" t="b">
        <f>IF(COUNTIF(E$5:E10,E10)=1,ROW()-1)</f>
        <v>0</v>
      </c>
      <c r="Y10" s="151" t="s">
        <v>51</v>
      </c>
      <c r="Z10" s="140">
        <v>33829</v>
      </c>
      <c r="AA10" s="512" t="str">
        <f>Y8</f>
        <v>Мешкеев Э.А.</v>
      </c>
      <c r="AB10" s="513"/>
      <c r="AC10" s="513"/>
      <c r="AD10" s="147">
        <f t="shared" si="6"/>
        <v>0</v>
      </c>
      <c r="AE10" s="147" t="e">
        <f t="shared" si="7"/>
        <v>#VALUE!</v>
      </c>
      <c r="AF10" s="147" t="str">
        <f t="shared" si="8"/>
        <v>0</v>
      </c>
      <c r="AG10" s="147" t="e">
        <f t="shared" si="9"/>
        <v>#VALUE!</v>
      </c>
      <c r="AH10" s="137" t="str">
        <f t="shared" si="10"/>
        <v/>
      </c>
      <c r="AI10" s="137" t="str">
        <f t="shared" si="11"/>
        <v/>
      </c>
      <c r="AJ10" s="137" t="str">
        <f t="shared" si="12"/>
        <v/>
      </c>
      <c r="AK10" s="197">
        <f t="shared" si="13"/>
        <v>0</v>
      </c>
      <c r="AL10" s="137">
        <f t="shared" si="14"/>
        <v>0</v>
      </c>
      <c r="AM10" s="514"/>
    </row>
    <row r="11" spans="1:43" ht="12" customHeight="1" thickBot="1" x14ac:dyDescent="0.25">
      <c r="A11" s="177"/>
      <c r="B11" s="431"/>
      <c r="C11" s="191"/>
      <c r="D11" s="180"/>
      <c r="E11" s="427"/>
      <c r="F11" s="181"/>
      <c r="G11" s="483"/>
      <c r="H11" s="483"/>
      <c r="I11" s="483"/>
      <c r="J11" s="483"/>
      <c r="K11" s="181"/>
      <c r="L11" s="484"/>
      <c r="M11" s="183"/>
      <c r="N11" s="182"/>
      <c r="O11" s="182"/>
      <c r="P11" s="182"/>
      <c r="Q11" s="184"/>
      <c r="R11" s="185"/>
      <c r="S11" s="186"/>
      <c r="T11" s="185"/>
      <c r="U11" s="187"/>
      <c r="V11" s="185"/>
      <c r="W11" s="137"/>
      <c r="X11" s="137" t="b">
        <f>IF(COUNTIF(E$5:E11,E11)=1,ROW()-1)</f>
        <v>0</v>
      </c>
      <c r="Y11" s="151" t="s">
        <v>55</v>
      </c>
      <c r="Z11" s="141" t="s">
        <v>32</v>
      </c>
      <c r="AA11" s="512"/>
      <c r="AB11" s="513"/>
      <c r="AC11" s="513"/>
      <c r="AD11" s="147">
        <f t="shared" si="6"/>
        <v>0</v>
      </c>
      <c r="AE11" s="147" t="e">
        <f t="shared" si="7"/>
        <v>#VALUE!</v>
      </c>
      <c r="AF11" s="147" t="str">
        <f t="shared" si="8"/>
        <v>0</v>
      </c>
      <c r="AG11" s="147" t="e">
        <f t="shared" si="9"/>
        <v>#VALUE!</v>
      </c>
      <c r="AH11" s="137" t="str">
        <f t="shared" si="10"/>
        <v/>
      </c>
      <c r="AI11" s="137" t="str">
        <f t="shared" si="11"/>
        <v/>
      </c>
      <c r="AJ11" s="137" t="str">
        <f t="shared" si="12"/>
        <v/>
      </c>
      <c r="AK11" s="197">
        <f t="shared" si="13"/>
        <v>0</v>
      </c>
      <c r="AL11" s="137">
        <f t="shared" si="14"/>
        <v>0</v>
      </c>
      <c r="AM11" s="514"/>
    </row>
    <row r="12" spans="1:43" ht="12" customHeight="1" thickBot="1" x14ac:dyDescent="0.25">
      <c r="A12" s="177"/>
      <c r="B12" s="431"/>
      <c r="C12" s="179"/>
      <c r="D12" s="195"/>
      <c r="E12" s="485"/>
      <c r="F12" s="181"/>
      <c r="G12" s="483"/>
      <c r="H12" s="181"/>
      <c r="I12" s="181"/>
      <c r="J12" s="181"/>
      <c r="K12" s="181"/>
      <c r="L12" s="485"/>
      <c r="M12" s="183"/>
      <c r="N12" s="182"/>
      <c r="O12" s="182"/>
      <c r="P12" s="182"/>
      <c r="Q12" s="184"/>
      <c r="R12" s="185"/>
      <c r="S12" s="186"/>
      <c r="T12" s="185"/>
      <c r="U12" s="187"/>
      <c r="V12" s="185"/>
      <c r="W12" s="137"/>
      <c r="X12" s="137" t="b">
        <f>IF(COUNTIF(E$5:E12,E12)=1,ROW()-1)</f>
        <v>0</v>
      </c>
      <c r="Y12" s="151" t="s">
        <v>51</v>
      </c>
      <c r="Z12" s="141" t="s">
        <v>33</v>
      </c>
      <c r="AA12" s="512" t="str">
        <f>Y9</f>
        <v>Мякишев А.М.</v>
      </c>
      <c r="AB12" s="513"/>
      <c r="AC12" s="513"/>
      <c r="AD12" s="147">
        <f t="shared" si="6"/>
        <v>0</v>
      </c>
      <c r="AE12" s="147" t="e">
        <f t="shared" si="7"/>
        <v>#VALUE!</v>
      </c>
      <c r="AF12" s="147" t="str">
        <f t="shared" si="8"/>
        <v>0</v>
      </c>
      <c r="AG12" s="147" t="e">
        <f t="shared" si="9"/>
        <v>#VALUE!</v>
      </c>
      <c r="AH12" s="137" t="str">
        <f t="shared" si="10"/>
        <v/>
      </c>
      <c r="AI12" s="137" t="str">
        <f t="shared" si="11"/>
        <v/>
      </c>
      <c r="AJ12" s="137" t="str">
        <f t="shared" si="12"/>
        <v/>
      </c>
      <c r="AK12" s="197">
        <f t="shared" si="13"/>
        <v>0</v>
      </c>
      <c r="AL12" s="137">
        <f t="shared" si="14"/>
        <v>0</v>
      </c>
      <c r="AM12" s="514"/>
    </row>
    <row r="13" spans="1:43" ht="12" customHeight="1" thickBot="1" x14ac:dyDescent="0.25">
      <c r="A13" s="177"/>
      <c r="B13" s="431"/>
      <c r="C13" s="191"/>
      <c r="D13" s="180"/>
      <c r="E13" s="427"/>
      <c r="F13" s="181"/>
      <c r="G13" s="483"/>
      <c r="H13" s="181"/>
      <c r="I13" s="181"/>
      <c r="J13" s="181"/>
      <c r="K13" s="181"/>
      <c r="L13" s="427"/>
      <c r="M13" s="183"/>
      <c r="N13" s="182"/>
      <c r="O13" s="182"/>
      <c r="P13" s="182"/>
      <c r="Q13" s="184"/>
      <c r="R13" s="185"/>
      <c r="S13" s="186"/>
      <c r="T13" s="185"/>
      <c r="U13" s="187"/>
      <c r="V13" s="185"/>
      <c r="W13" s="137"/>
      <c r="X13" s="137" t="b">
        <f>IF(COUNTIF(E$5:E13,E13)=1,ROW()-1)</f>
        <v>0</v>
      </c>
      <c r="Y13" s="151" t="s">
        <v>51</v>
      </c>
      <c r="Z13" s="137" t="s">
        <v>34</v>
      </c>
      <c r="AA13" s="512"/>
      <c r="AB13" s="513"/>
      <c r="AC13" s="513"/>
      <c r="AD13" s="147">
        <f t="shared" si="6"/>
        <v>0</v>
      </c>
      <c r="AE13" s="147" t="e">
        <f t="shared" si="7"/>
        <v>#VALUE!</v>
      </c>
      <c r="AF13" s="147" t="str">
        <f t="shared" si="8"/>
        <v>0</v>
      </c>
      <c r="AG13" s="147" t="e">
        <f t="shared" si="9"/>
        <v>#VALUE!</v>
      </c>
      <c r="AH13" s="137" t="str">
        <f t="shared" si="10"/>
        <v/>
      </c>
      <c r="AI13" s="137" t="str">
        <f t="shared" si="11"/>
        <v/>
      </c>
      <c r="AJ13" s="137" t="str">
        <f t="shared" si="12"/>
        <v/>
      </c>
      <c r="AK13" s="197">
        <f t="shared" si="13"/>
        <v>0</v>
      </c>
      <c r="AL13" s="137">
        <f t="shared" si="14"/>
        <v>0</v>
      </c>
      <c r="AM13" s="514"/>
    </row>
    <row r="14" spans="1:43" ht="12" customHeight="1" thickBot="1" x14ac:dyDescent="0.25">
      <c r="A14" s="177"/>
      <c r="B14" s="431"/>
      <c r="C14" s="179"/>
      <c r="D14" s="188"/>
      <c r="E14" s="73"/>
      <c r="F14" s="181"/>
      <c r="G14" s="483"/>
      <c r="H14" s="181"/>
      <c r="I14" s="181"/>
      <c r="J14" s="181"/>
      <c r="K14" s="181"/>
      <c r="L14" s="484"/>
      <c r="M14" s="183"/>
      <c r="N14" s="182"/>
      <c r="O14" s="182"/>
      <c r="P14" s="182"/>
      <c r="Q14" s="184"/>
      <c r="R14" s="185"/>
      <c r="S14" s="186"/>
      <c r="T14" s="185"/>
      <c r="U14" s="187"/>
      <c r="V14" s="185"/>
      <c r="W14" s="137"/>
      <c r="X14" s="137" t="b">
        <f>IF(COUNTIF(E$5:E14,E14)=1,ROW()-1)</f>
        <v>0</v>
      </c>
      <c r="Y14" s="151" t="s">
        <v>51</v>
      </c>
      <c r="Z14" s="137" t="s">
        <v>35</v>
      </c>
      <c r="AA14" s="512" t="str">
        <f>Y10</f>
        <v>Мякишев А.М.</v>
      </c>
      <c r="AB14" s="513"/>
      <c r="AC14" s="513"/>
      <c r="AD14" s="147">
        <f t="shared" si="6"/>
        <v>0</v>
      </c>
      <c r="AE14" s="147" t="e">
        <f t="shared" si="7"/>
        <v>#VALUE!</v>
      </c>
      <c r="AF14" s="147" t="str">
        <f t="shared" si="8"/>
        <v>0</v>
      </c>
      <c r="AG14" s="147" t="e">
        <f t="shared" si="9"/>
        <v>#VALUE!</v>
      </c>
      <c r="AH14" s="137" t="str">
        <f t="shared" si="10"/>
        <v/>
      </c>
      <c r="AI14" s="137" t="str">
        <f t="shared" si="11"/>
        <v/>
      </c>
      <c r="AJ14" s="137" t="str">
        <f t="shared" si="12"/>
        <v/>
      </c>
      <c r="AK14" s="197">
        <f t="shared" si="13"/>
        <v>0</v>
      </c>
      <c r="AL14" s="137">
        <f t="shared" si="14"/>
        <v>0</v>
      </c>
      <c r="AM14" s="514"/>
    </row>
    <row r="15" spans="1:43" ht="12" customHeight="1" thickBot="1" x14ac:dyDescent="0.25">
      <c r="A15" s="177"/>
      <c r="B15" s="431"/>
      <c r="C15" s="179"/>
      <c r="D15" s="180"/>
      <c r="E15" s="196"/>
      <c r="F15" s="181"/>
      <c r="G15" s="487"/>
      <c r="H15" s="181"/>
      <c r="I15" s="181"/>
      <c r="J15" s="181"/>
      <c r="K15" s="181"/>
      <c r="L15" s="484"/>
      <c r="M15" s="183"/>
      <c r="N15" s="182"/>
      <c r="O15" s="182"/>
      <c r="P15" s="182"/>
      <c r="Q15" s="184"/>
      <c r="R15" s="185"/>
      <c r="S15" s="186"/>
      <c r="T15" s="185"/>
      <c r="U15" s="187"/>
      <c r="V15" s="185"/>
      <c r="W15" s="137"/>
      <c r="X15" s="137" t="b">
        <f>IF(COUNTIF(E$5:E15,E15)=1,ROW()-1)</f>
        <v>0</v>
      </c>
      <c r="Y15" s="151" t="s">
        <v>51</v>
      </c>
      <c r="Z15" s="137" t="s">
        <v>36</v>
      </c>
      <c r="AA15" s="512"/>
      <c r="AB15" s="513"/>
      <c r="AC15" s="513"/>
      <c r="AD15" s="147">
        <f t="shared" si="6"/>
        <v>0</v>
      </c>
      <c r="AE15" s="147" t="e">
        <f t="shared" si="7"/>
        <v>#VALUE!</v>
      </c>
      <c r="AF15" s="147" t="str">
        <f t="shared" si="8"/>
        <v>0</v>
      </c>
      <c r="AG15" s="147" t="e">
        <f t="shared" si="9"/>
        <v>#VALUE!</v>
      </c>
      <c r="AH15" s="137" t="str">
        <f t="shared" si="10"/>
        <v/>
      </c>
      <c r="AI15" s="137" t="str">
        <f t="shared" si="11"/>
        <v/>
      </c>
      <c r="AJ15" s="137" t="str">
        <f t="shared" si="12"/>
        <v/>
      </c>
      <c r="AK15" s="197">
        <f t="shared" si="13"/>
        <v>0</v>
      </c>
      <c r="AL15" s="137">
        <f t="shared" si="14"/>
        <v>0</v>
      </c>
      <c r="AM15" s="514"/>
    </row>
    <row r="16" spans="1:43" ht="12" customHeight="1" thickBot="1" x14ac:dyDescent="0.25">
      <c r="A16" s="177"/>
      <c r="B16" s="431"/>
      <c r="C16" s="179"/>
      <c r="D16" s="180"/>
      <c r="E16" s="196"/>
      <c r="F16" s="181"/>
      <c r="G16" s="487"/>
      <c r="H16" s="181"/>
      <c r="I16" s="181"/>
      <c r="J16" s="181"/>
      <c r="K16" s="181"/>
      <c r="L16" s="486"/>
      <c r="M16" s="183"/>
      <c r="N16" s="182"/>
      <c r="O16" s="182"/>
      <c r="P16" s="182"/>
      <c r="Q16" s="184"/>
      <c r="R16" s="185"/>
      <c r="S16" s="186"/>
      <c r="T16" s="185"/>
      <c r="U16" s="187"/>
      <c r="V16" s="185"/>
      <c r="W16" s="137"/>
      <c r="X16" s="137" t="b">
        <f>IF(COUNTIF(E$5:E16,E16)=1,ROW()-1)</f>
        <v>0</v>
      </c>
      <c r="Y16" s="151" t="s">
        <v>49</v>
      </c>
      <c r="Z16" s="137" t="s">
        <v>37</v>
      </c>
      <c r="AA16" s="512" t="str">
        <f>Y11</f>
        <v>Сватов Е.О.</v>
      </c>
      <c r="AB16" s="513"/>
      <c r="AC16" s="513"/>
      <c r="AD16" s="147">
        <f t="shared" si="6"/>
        <v>0</v>
      </c>
      <c r="AE16" s="147" t="e">
        <f t="shared" si="7"/>
        <v>#VALUE!</v>
      </c>
      <c r="AF16" s="147" t="str">
        <f t="shared" si="8"/>
        <v>0</v>
      </c>
      <c r="AG16" s="147" t="e">
        <f t="shared" si="9"/>
        <v>#VALUE!</v>
      </c>
      <c r="AH16" s="137" t="str">
        <f t="shared" si="10"/>
        <v/>
      </c>
      <c r="AI16" s="137" t="str">
        <f t="shared" si="11"/>
        <v/>
      </c>
      <c r="AJ16" s="137" t="str">
        <f t="shared" si="12"/>
        <v/>
      </c>
      <c r="AK16" s="197">
        <f t="shared" si="13"/>
        <v>0</v>
      </c>
      <c r="AL16" s="137">
        <f t="shared" si="14"/>
        <v>0</v>
      </c>
      <c r="AM16" s="514"/>
    </row>
    <row r="17" spans="1:39" ht="12" customHeight="1" thickBot="1" x14ac:dyDescent="0.25">
      <c r="A17" s="437"/>
      <c r="B17" s="431"/>
      <c r="C17" s="179"/>
      <c r="D17" s="180"/>
      <c r="E17" s="196"/>
      <c r="F17" s="181"/>
      <c r="G17" s="487"/>
      <c r="H17" s="181"/>
      <c r="I17" s="181"/>
      <c r="J17" s="181"/>
      <c r="K17" s="181"/>
      <c r="L17" s="486"/>
      <c r="M17" s="183"/>
      <c r="N17" s="182"/>
      <c r="O17" s="182"/>
      <c r="P17" s="182"/>
      <c r="Q17" s="184"/>
      <c r="R17" s="185"/>
      <c r="S17" s="186"/>
      <c r="T17" s="185"/>
      <c r="U17" s="187"/>
      <c r="V17" s="185"/>
      <c r="W17" s="137"/>
      <c r="X17" s="137" t="b">
        <f>IF(COUNTIF(E$5:E17,E17)=1,ROW()-1)</f>
        <v>0</v>
      </c>
      <c r="Y17" s="151" t="s">
        <v>49</v>
      </c>
      <c r="Z17" s="137" t="s">
        <v>38</v>
      </c>
      <c r="AA17" s="512"/>
      <c r="AB17" s="513"/>
      <c r="AC17" s="513"/>
      <c r="AD17" s="147">
        <f t="shared" si="6"/>
        <v>0</v>
      </c>
      <c r="AE17" s="147" t="e">
        <f t="shared" si="7"/>
        <v>#VALUE!</v>
      </c>
      <c r="AF17" s="147" t="str">
        <f t="shared" si="8"/>
        <v>0</v>
      </c>
      <c r="AG17" s="147" t="e">
        <f t="shared" si="9"/>
        <v>#VALUE!</v>
      </c>
      <c r="AH17" s="137" t="str">
        <f t="shared" si="10"/>
        <v/>
      </c>
      <c r="AI17" s="137" t="str">
        <f t="shared" si="11"/>
        <v/>
      </c>
      <c r="AJ17" s="137" t="str">
        <f t="shared" si="12"/>
        <v/>
      </c>
      <c r="AK17" s="197">
        <f t="shared" si="13"/>
        <v>0</v>
      </c>
      <c r="AL17" s="137">
        <f t="shared" si="14"/>
        <v>0</v>
      </c>
      <c r="AM17" s="514"/>
    </row>
    <row r="18" spans="1:39" ht="12" customHeight="1" thickBot="1" x14ac:dyDescent="0.25">
      <c r="A18" s="194"/>
      <c r="B18" s="431"/>
      <c r="C18" s="191"/>
      <c r="D18" s="180"/>
      <c r="E18" s="196"/>
      <c r="F18" s="181"/>
      <c r="G18" s="487"/>
      <c r="H18" s="181"/>
      <c r="I18" s="181"/>
      <c r="J18" s="181"/>
      <c r="K18" s="181"/>
      <c r="L18" s="486"/>
      <c r="M18" s="183"/>
      <c r="N18" s="182"/>
      <c r="O18" s="182"/>
      <c r="P18" s="182"/>
      <c r="Q18" s="184"/>
      <c r="R18" s="185"/>
      <c r="S18" s="186"/>
      <c r="T18" s="185"/>
      <c r="U18" s="187"/>
      <c r="V18" s="185"/>
      <c r="W18" s="137"/>
      <c r="X18" s="137" t="b">
        <f>IF(COUNTIF(E$5:E18,E18)=1,ROW()-1)</f>
        <v>0</v>
      </c>
      <c r="Y18" s="151" t="s">
        <v>52</v>
      </c>
      <c r="Z18" s="137" t="s">
        <v>39</v>
      </c>
      <c r="AA18" s="512" t="str">
        <f>Y12</f>
        <v>Мякишев А.М.</v>
      </c>
      <c r="AB18" s="513"/>
      <c r="AC18" s="513"/>
      <c r="AD18" s="147">
        <f t="shared" si="6"/>
        <v>0</v>
      </c>
      <c r="AE18" s="147" t="e">
        <f t="shared" si="7"/>
        <v>#VALUE!</v>
      </c>
      <c r="AF18" s="147" t="str">
        <f t="shared" si="8"/>
        <v>0</v>
      </c>
      <c r="AG18" s="147" t="e">
        <f t="shared" si="9"/>
        <v>#VALUE!</v>
      </c>
      <c r="AH18" s="137" t="str">
        <f t="shared" si="10"/>
        <v/>
      </c>
      <c r="AI18" s="137" t="str">
        <f t="shared" si="11"/>
        <v/>
      </c>
      <c r="AJ18" s="137" t="str">
        <f t="shared" si="12"/>
        <v/>
      </c>
      <c r="AK18" s="197">
        <f t="shared" si="13"/>
        <v>0</v>
      </c>
      <c r="AL18" s="137">
        <f t="shared" si="14"/>
        <v>0</v>
      </c>
      <c r="AM18" s="514"/>
    </row>
    <row r="19" spans="1:39" ht="12" customHeight="1" thickBot="1" x14ac:dyDescent="0.25">
      <c r="A19" s="194"/>
      <c r="B19" s="431"/>
      <c r="C19" s="191"/>
      <c r="D19" s="436"/>
      <c r="E19" s="196"/>
      <c r="F19" s="181"/>
      <c r="G19" s="487"/>
      <c r="H19" s="181"/>
      <c r="I19" s="181"/>
      <c r="J19" s="181"/>
      <c r="K19" s="181"/>
      <c r="L19" s="486"/>
      <c r="M19" s="183"/>
      <c r="N19" s="182"/>
      <c r="O19" s="182"/>
      <c r="P19" s="182"/>
      <c r="Q19" s="184"/>
      <c r="R19" s="185"/>
      <c r="S19" s="186"/>
      <c r="T19" s="185"/>
      <c r="U19" s="187"/>
      <c r="V19" s="185"/>
      <c r="W19" s="137"/>
      <c r="X19" s="137" t="b">
        <f>IF(COUNTIF(E$5:E19,E19)=1,ROW()-1)</f>
        <v>0</v>
      </c>
      <c r="Y19" s="151" t="s">
        <v>53</v>
      </c>
      <c r="Z19" s="137" t="s">
        <v>40</v>
      </c>
      <c r="AA19" s="512"/>
      <c r="AB19" s="513"/>
      <c r="AC19" s="513"/>
      <c r="AD19" s="147">
        <f t="shared" si="6"/>
        <v>0</v>
      </c>
      <c r="AE19" s="147" t="e">
        <f t="shared" si="7"/>
        <v>#VALUE!</v>
      </c>
      <c r="AF19" s="147" t="str">
        <f t="shared" si="8"/>
        <v>0</v>
      </c>
      <c r="AG19" s="147" t="e">
        <f t="shared" si="9"/>
        <v>#VALUE!</v>
      </c>
      <c r="AH19" s="137" t="str">
        <f t="shared" si="10"/>
        <v/>
      </c>
      <c r="AI19" s="137" t="str">
        <f t="shared" si="11"/>
        <v/>
      </c>
      <c r="AJ19" s="137" t="str">
        <f t="shared" si="12"/>
        <v/>
      </c>
      <c r="AK19" s="197">
        <f t="shared" si="13"/>
        <v>0</v>
      </c>
      <c r="AL19" s="137">
        <f t="shared" si="14"/>
        <v>0</v>
      </c>
      <c r="AM19" s="514"/>
    </row>
    <row r="20" spans="1:39" ht="12" customHeight="1" thickBot="1" x14ac:dyDescent="0.25">
      <c r="A20" s="198"/>
      <c r="B20" s="431"/>
      <c r="C20" s="191"/>
      <c r="D20" s="188"/>
      <c r="E20" s="196"/>
      <c r="F20" s="189"/>
      <c r="G20" s="487"/>
      <c r="H20" s="181"/>
      <c r="I20" s="181"/>
      <c r="J20" s="181"/>
      <c r="K20" s="181"/>
      <c r="L20" s="486"/>
      <c r="M20" s="183"/>
      <c r="N20" s="182"/>
      <c r="O20" s="182"/>
      <c r="P20" s="182"/>
      <c r="Q20" s="184"/>
      <c r="R20" s="185"/>
      <c r="S20" s="186"/>
      <c r="T20" s="185"/>
      <c r="U20" s="187"/>
      <c r="V20" s="185"/>
      <c r="W20" s="137"/>
      <c r="X20" s="137" t="b">
        <f>IF(COUNTIF(E$5:E20,E20)=1,ROW()-1)</f>
        <v>0</v>
      </c>
      <c r="Y20" s="151" t="s">
        <v>55</v>
      </c>
      <c r="Z20" s="137" t="s">
        <v>41</v>
      </c>
      <c r="AA20" s="512" t="str">
        <f>Y13</f>
        <v>Мякишев А.М.</v>
      </c>
      <c r="AB20" s="513"/>
      <c r="AC20" s="513"/>
      <c r="AD20" s="147">
        <f t="shared" si="6"/>
        <v>0</v>
      </c>
      <c r="AE20" s="147" t="e">
        <f t="shared" si="7"/>
        <v>#VALUE!</v>
      </c>
      <c r="AF20" s="147" t="str">
        <f t="shared" si="8"/>
        <v>0</v>
      </c>
      <c r="AG20" s="147" t="e">
        <f t="shared" si="9"/>
        <v>#VALUE!</v>
      </c>
      <c r="AH20" s="137" t="str">
        <f t="shared" si="10"/>
        <v/>
      </c>
      <c r="AI20" s="137" t="str">
        <f t="shared" si="11"/>
        <v/>
      </c>
      <c r="AJ20" s="137" t="str">
        <f t="shared" si="12"/>
        <v/>
      </c>
      <c r="AK20" s="197">
        <f t="shared" si="13"/>
        <v>0</v>
      </c>
      <c r="AL20" s="137">
        <f t="shared" si="14"/>
        <v>0</v>
      </c>
      <c r="AM20" s="514"/>
    </row>
    <row r="21" spans="1:39" ht="12" customHeight="1" thickBot="1" x14ac:dyDescent="0.25">
      <c r="A21" s="198"/>
      <c r="B21" s="431"/>
      <c r="C21" s="191"/>
      <c r="D21" s="180"/>
      <c r="E21" s="196"/>
      <c r="F21" s="181"/>
      <c r="G21" s="487"/>
      <c r="H21" s="181"/>
      <c r="I21" s="181"/>
      <c r="J21" s="181"/>
      <c r="K21" s="181"/>
      <c r="L21" s="486"/>
      <c r="M21" s="183"/>
      <c r="N21" s="182"/>
      <c r="O21" s="182"/>
      <c r="P21" s="182"/>
      <c r="Q21" s="184"/>
      <c r="R21" s="185"/>
      <c r="S21" s="186"/>
      <c r="T21" s="185"/>
      <c r="U21" s="187"/>
      <c r="V21" s="185"/>
      <c r="W21" s="137"/>
      <c r="X21" s="137" t="b">
        <f>IF(COUNTIF(E$5:E21,E21)=1,ROW()-1)</f>
        <v>0</v>
      </c>
      <c r="Y21" s="151" t="s">
        <v>56</v>
      </c>
      <c r="Z21" s="137"/>
      <c r="AA21" s="512"/>
      <c r="AB21" s="513"/>
      <c r="AC21" s="513"/>
      <c r="AD21" s="147">
        <f t="shared" si="6"/>
        <v>0</v>
      </c>
      <c r="AE21" s="147" t="e">
        <f t="shared" si="7"/>
        <v>#VALUE!</v>
      </c>
      <c r="AF21" s="147" t="str">
        <f t="shared" si="8"/>
        <v>0</v>
      </c>
      <c r="AG21" s="147" t="e">
        <f t="shared" si="9"/>
        <v>#VALUE!</v>
      </c>
      <c r="AH21" s="137" t="str">
        <f t="shared" si="10"/>
        <v/>
      </c>
      <c r="AI21" s="137" t="str">
        <f t="shared" si="11"/>
        <v/>
      </c>
      <c r="AJ21" s="137" t="str">
        <f t="shared" si="12"/>
        <v/>
      </c>
      <c r="AK21" s="197">
        <f t="shared" si="13"/>
        <v>0</v>
      </c>
      <c r="AL21" s="137">
        <f t="shared" si="14"/>
        <v>0</v>
      </c>
      <c r="AM21" s="514"/>
    </row>
    <row r="22" spans="1:39" ht="12" customHeight="1" thickBot="1" x14ac:dyDescent="0.25">
      <c r="A22" s="194"/>
      <c r="B22" s="431"/>
      <c r="C22" s="179"/>
      <c r="D22" s="188"/>
      <c r="E22" s="196"/>
      <c r="F22" s="189"/>
      <c r="G22" s="487"/>
      <c r="H22" s="181"/>
      <c r="I22" s="181"/>
      <c r="J22" s="181"/>
      <c r="K22" s="181"/>
      <c r="L22" s="486"/>
      <c r="M22" s="183"/>
      <c r="N22" s="182"/>
      <c r="O22" s="182"/>
      <c r="P22" s="182"/>
      <c r="Q22" s="184"/>
      <c r="R22" s="185"/>
      <c r="S22" s="186"/>
      <c r="T22" s="185"/>
      <c r="U22" s="187"/>
      <c r="V22" s="185"/>
      <c r="W22" s="137"/>
      <c r="X22" s="137" t="b">
        <f>IF(COUNTIF(E$5:E22,E22)=1,ROW()-1)</f>
        <v>0</v>
      </c>
      <c r="Y22" s="151" t="s">
        <v>50</v>
      </c>
      <c r="Z22" s="137"/>
      <c r="AA22" s="512" t="str">
        <f>Y14</f>
        <v>Мякишев А.М.</v>
      </c>
      <c r="AB22" s="513"/>
      <c r="AC22" s="513"/>
      <c r="AD22" s="147">
        <f t="shared" si="6"/>
        <v>0</v>
      </c>
      <c r="AE22" s="147" t="e">
        <f t="shared" si="7"/>
        <v>#VALUE!</v>
      </c>
      <c r="AF22" s="147" t="str">
        <f t="shared" si="8"/>
        <v>0</v>
      </c>
      <c r="AG22" s="147" t="e">
        <f t="shared" si="9"/>
        <v>#VALUE!</v>
      </c>
      <c r="AH22" s="137" t="str">
        <f t="shared" si="10"/>
        <v/>
      </c>
      <c r="AI22" s="137" t="str">
        <f t="shared" si="11"/>
        <v/>
      </c>
      <c r="AJ22" s="137" t="str">
        <f t="shared" si="12"/>
        <v/>
      </c>
      <c r="AK22" s="197">
        <f t="shared" si="13"/>
        <v>0</v>
      </c>
      <c r="AL22" s="137">
        <f t="shared" si="14"/>
        <v>0</v>
      </c>
      <c r="AM22" s="514"/>
    </row>
    <row r="23" spans="1:39" ht="12" customHeight="1" x14ac:dyDescent="0.2">
      <c r="A23" s="194"/>
      <c r="B23" s="431"/>
      <c r="C23" s="179"/>
      <c r="D23" s="180"/>
      <c r="E23" s="321"/>
      <c r="F23" s="181"/>
      <c r="G23" s="487"/>
      <c r="H23" s="181"/>
      <c r="I23" s="181"/>
      <c r="J23" s="181"/>
      <c r="K23" s="181"/>
      <c r="L23" s="486"/>
      <c r="M23" s="183"/>
      <c r="N23" s="182"/>
      <c r="O23" s="182"/>
      <c r="P23" s="182"/>
      <c r="Q23" s="184"/>
      <c r="R23" s="185"/>
      <c r="S23" s="186"/>
      <c r="T23" s="185"/>
      <c r="U23" s="187"/>
      <c r="V23" s="185"/>
      <c r="W23" s="137"/>
      <c r="X23" s="137" t="b">
        <f>IF(COUNTIF(E$5:E23,E23)=1,ROW()-1)</f>
        <v>0</v>
      </c>
      <c r="Y23" t="s">
        <v>42</v>
      </c>
      <c r="Z23" s="137">
        <v>35303</v>
      </c>
      <c r="AA23" s="512"/>
      <c r="AB23" s="513"/>
      <c r="AC23" s="513"/>
      <c r="AD23" s="147">
        <f t="shared" si="6"/>
        <v>0</v>
      </c>
      <c r="AE23" s="147" t="e">
        <f t="shared" si="7"/>
        <v>#VALUE!</v>
      </c>
      <c r="AF23" s="147" t="str">
        <f t="shared" si="8"/>
        <v>0</v>
      </c>
      <c r="AG23" s="147" t="e">
        <f t="shared" si="9"/>
        <v>#VALUE!</v>
      </c>
      <c r="AH23" s="137" t="str">
        <f t="shared" si="10"/>
        <v/>
      </c>
      <c r="AI23" s="137" t="str">
        <f t="shared" si="11"/>
        <v/>
      </c>
      <c r="AJ23" s="137" t="str">
        <f t="shared" si="12"/>
        <v/>
      </c>
      <c r="AK23" s="197">
        <f t="shared" si="13"/>
        <v>0</v>
      </c>
      <c r="AL23" s="137">
        <f t="shared" si="14"/>
        <v>0</v>
      </c>
      <c r="AM23" s="514"/>
    </row>
    <row r="24" spans="1:39" ht="12" customHeight="1" x14ac:dyDescent="0.2">
      <c r="A24" s="177"/>
      <c r="B24" s="431"/>
      <c r="C24" s="191"/>
      <c r="D24" s="188"/>
      <c r="E24" s="321"/>
      <c r="F24" s="189"/>
      <c r="G24" s="487"/>
      <c r="H24" s="181"/>
      <c r="I24" s="181"/>
      <c r="J24" s="181"/>
      <c r="K24" s="181"/>
      <c r="L24" s="486"/>
      <c r="M24" s="183"/>
      <c r="N24" s="182"/>
      <c r="O24" s="182"/>
      <c r="P24" s="182"/>
      <c r="Q24" s="184"/>
      <c r="R24" s="185"/>
      <c r="S24" s="186"/>
      <c r="T24" s="185"/>
      <c r="U24" s="187"/>
      <c r="V24" s="185"/>
      <c r="W24" s="137"/>
      <c r="X24" s="137" t="b">
        <f>IF(COUNTIF(E$5:E24,E24)=1,ROW()-1)</f>
        <v>0</v>
      </c>
      <c r="Y24" t="s">
        <v>43</v>
      </c>
      <c r="Z24" s="137">
        <v>35200</v>
      </c>
      <c r="AA24" s="512" t="str">
        <f>Y15</f>
        <v>Мякишев А.М.</v>
      </c>
      <c r="AB24" s="513"/>
      <c r="AC24" s="513"/>
      <c r="AD24" s="147">
        <f t="shared" si="6"/>
        <v>0</v>
      </c>
      <c r="AE24" s="147" t="e">
        <f t="shared" si="7"/>
        <v>#VALUE!</v>
      </c>
      <c r="AF24" s="147" t="str">
        <f t="shared" si="8"/>
        <v>0</v>
      </c>
      <c r="AG24" s="147" t="e">
        <f t="shared" si="9"/>
        <v>#VALUE!</v>
      </c>
      <c r="AH24" s="137" t="str">
        <f t="shared" si="10"/>
        <v/>
      </c>
      <c r="AI24" s="137" t="str">
        <f t="shared" si="11"/>
        <v/>
      </c>
      <c r="AJ24" s="137" t="str">
        <f t="shared" si="12"/>
        <v/>
      </c>
      <c r="AK24" s="197">
        <f t="shared" si="13"/>
        <v>0</v>
      </c>
      <c r="AL24" s="137">
        <f t="shared" si="14"/>
        <v>0</v>
      </c>
      <c r="AM24" s="514"/>
    </row>
    <row r="25" spans="1:39" ht="12" customHeight="1" thickBot="1" x14ac:dyDescent="0.25">
      <c r="A25" s="177"/>
      <c r="B25" s="431"/>
      <c r="C25" s="191"/>
      <c r="D25" s="180"/>
      <c r="E25" s="321"/>
      <c r="F25" s="181"/>
      <c r="G25" s="487"/>
      <c r="H25" s="181"/>
      <c r="I25" s="181"/>
      <c r="J25" s="181"/>
      <c r="K25" s="181"/>
      <c r="L25" s="486"/>
      <c r="M25" s="183"/>
      <c r="N25" s="182"/>
      <c r="O25" s="182"/>
      <c r="P25" s="182"/>
      <c r="Q25" s="184"/>
      <c r="R25" s="185"/>
      <c r="S25" s="186"/>
      <c r="T25" s="185"/>
      <c r="U25" s="187"/>
      <c r="V25" s="185"/>
      <c r="W25" s="137"/>
      <c r="X25" s="137" t="b">
        <f>IF(COUNTIF(E$5:E25,E25)=1,ROW()-1)</f>
        <v>0</v>
      </c>
      <c r="Y25" t="s">
        <v>44</v>
      </c>
      <c r="Z25" s="137">
        <v>34711</v>
      </c>
      <c r="AA25" s="512"/>
      <c r="AB25" s="513"/>
      <c r="AC25" s="513"/>
      <c r="AD25" s="147">
        <f t="shared" si="6"/>
        <v>0</v>
      </c>
      <c r="AE25" s="147" t="e">
        <f t="shared" si="7"/>
        <v>#VALUE!</v>
      </c>
      <c r="AF25" s="147" t="str">
        <f t="shared" si="8"/>
        <v>0</v>
      </c>
      <c r="AG25" s="147" t="e">
        <f t="shared" si="9"/>
        <v>#VALUE!</v>
      </c>
      <c r="AH25" s="137" t="str">
        <f t="shared" si="10"/>
        <v/>
      </c>
      <c r="AI25" s="137" t="str">
        <f t="shared" si="11"/>
        <v/>
      </c>
      <c r="AJ25" s="137" t="str">
        <f t="shared" si="12"/>
        <v/>
      </c>
      <c r="AK25" s="197">
        <f t="shared" si="13"/>
        <v>0</v>
      </c>
      <c r="AL25" s="137">
        <f t="shared" si="14"/>
        <v>0</v>
      </c>
      <c r="AM25" s="514"/>
    </row>
    <row r="26" spans="1:39" ht="12" customHeight="1" x14ac:dyDescent="0.2">
      <c r="A26" s="177"/>
      <c r="B26" s="431"/>
      <c r="C26" s="191"/>
      <c r="D26" s="188"/>
      <c r="E26" s="488"/>
      <c r="F26" s="189"/>
      <c r="G26" s="189"/>
      <c r="H26" s="189"/>
      <c r="I26" s="189"/>
      <c r="J26" s="189"/>
      <c r="K26" s="189"/>
      <c r="L26" s="181"/>
      <c r="M26" s="183"/>
      <c r="N26" s="182"/>
      <c r="O26" s="182"/>
      <c r="P26" s="182"/>
      <c r="Q26" s="184"/>
      <c r="R26" s="185"/>
      <c r="S26" s="186"/>
      <c r="T26" s="185"/>
      <c r="U26" s="187"/>
      <c r="V26" s="185"/>
      <c r="W26" s="137"/>
      <c r="X26" s="137" t="b">
        <f>IF(COUNTIF(E$5:E26,E26)=1,ROW()-1)</f>
        <v>0</v>
      </c>
      <c r="Y26" s="139"/>
      <c r="Z26" s="137">
        <v>1984</v>
      </c>
      <c r="AA26" s="512" t="str">
        <f>Y16</f>
        <v>Ябыков П.П.</v>
      </c>
      <c r="AB26" s="513"/>
      <c r="AC26" s="513"/>
      <c r="AD26" s="147">
        <f t="shared" si="6"/>
        <v>0</v>
      </c>
      <c r="AE26" s="147" t="e">
        <f t="shared" si="7"/>
        <v>#VALUE!</v>
      </c>
      <c r="AF26" s="147" t="str">
        <f t="shared" si="8"/>
        <v>0</v>
      </c>
      <c r="AG26" s="147" t="e">
        <f t="shared" si="9"/>
        <v>#VALUE!</v>
      </c>
      <c r="AH26" s="137" t="str">
        <f t="shared" si="10"/>
        <v/>
      </c>
      <c r="AI26" s="137" t="str">
        <f t="shared" si="11"/>
        <v/>
      </c>
      <c r="AJ26" s="137" t="str">
        <f t="shared" si="12"/>
        <v/>
      </c>
      <c r="AK26" s="197">
        <f t="shared" si="13"/>
        <v>0</v>
      </c>
      <c r="AL26" s="137">
        <f t="shared" si="14"/>
        <v>0</v>
      </c>
      <c r="AM26" s="514"/>
    </row>
    <row r="27" spans="1:39" ht="12" customHeight="1" thickBot="1" x14ac:dyDescent="0.25">
      <c r="A27" s="177"/>
      <c r="B27" s="431"/>
      <c r="C27" s="191"/>
      <c r="D27" s="180"/>
      <c r="E27" s="489"/>
      <c r="F27" s="181"/>
      <c r="G27" s="189"/>
      <c r="H27" s="189"/>
      <c r="I27" s="189"/>
      <c r="J27" s="189"/>
      <c r="K27" s="189"/>
      <c r="L27" s="181"/>
      <c r="M27" s="183"/>
      <c r="N27" s="182"/>
      <c r="O27" s="182"/>
      <c r="P27" s="182"/>
      <c r="Q27" s="184"/>
      <c r="R27" s="185"/>
      <c r="S27" s="186"/>
      <c r="T27" s="185"/>
      <c r="U27" s="187"/>
      <c r="V27" s="185"/>
      <c r="W27" s="137"/>
      <c r="X27" s="137" t="b">
        <f>IF(COUNTIF(E$5:E27,E27)=1,ROW()-1)</f>
        <v>0</v>
      </c>
      <c r="Y27" s="138"/>
      <c r="Z27" s="137"/>
      <c r="AA27" s="512"/>
      <c r="AB27" s="513"/>
      <c r="AC27" s="513"/>
      <c r="AD27" s="147">
        <f t="shared" si="6"/>
        <v>0</v>
      </c>
      <c r="AE27" s="147" t="e">
        <f t="shared" si="7"/>
        <v>#VALUE!</v>
      </c>
      <c r="AF27" s="147" t="str">
        <f t="shared" si="8"/>
        <v>0</v>
      </c>
      <c r="AG27" s="147" t="e">
        <f t="shared" si="9"/>
        <v>#VALUE!</v>
      </c>
      <c r="AH27" s="137" t="str">
        <f t="shared" si="10"/>
        <v/>
      </c>
      <c r="AI27" s="137" t="str">
        <f t="shared" si="11"/>
        <v/>
      </c>
      <c r="AJ27" s="137" t="str">
        <f t="shared" si="12"/>
        <v/>
      </c>
      <c r="AK27" s="197">
        <f t="shared" si="13"/>
        <v>0</v>
      </c>
      <c r="AL27" s="137">
        <f t="shared" si="14"/>
        <v>0</v>
      </c>
      <c r="AM27" s="514"/>
    </row>
    <row r="28" spans="1:39" ht="12" customHeight="1" thickBot="1" x14ac:dyDescent="0.25">
      <c r="A28" s="177"/>
      <c r="B28" s="431"/>
      <c r="C28" s="179"/>
      <c r="D28" s="188"/>
      <c r="E28" s="489"/>
      <c r="F28" s="189"/>
      <c r="G28" s="189"/>
      <c r="H28" s="189"/>
      <c r="I28" s="189"/>
      <c r="J28" s="189"/>
      <c r="K28" s="189"/>
      <c r="L28" s="181"/>
      <c r="M28" s="183"/>
      <c r="N28" s="182"/>
      <c r="O28" s="182"/>
      <c r="P28" s="182"/>
      <c r="Q28" s="184"/>
      <c r="R28" s="185"/>
      <c r="S28" s="186"/>
      <c r="T28" s="185"/>
      <c r="U28" s="187"/>
      <c r="V28" s="185"/>
      <c r="W28" s="137"/>
      <c r="X28" s="137" t="b">
        <f>IF(COUNTIF(E$4:E28,E28)=1,ROW()-1)</f>
        <v>0</v>
      </c>
      <c r="Y28" s="138"/>
      <c r="Z28" s="137"/>
      <c r="AA28" s="512" t="str">
        <f>Y17</f>
        <v>Ябыков П.П.</v>
      </c>
      <c r="AB28" s="513"/>
      <c r="AC28" s="513"/>
      <c r="AD28" s="147">
        <f t="shared" si="6"/>
        <v>0</v>
      </c>
      <c r="AE28" s="147" t="e">
        <f t="shared" si="7"/>
        <v>#VALUE!</v>
      </c>
      <c r="AF28" s="147" t="str">
        <f t="shared" si="8"/>
        <v>0</v>
      </c>
      <c r="AG28" s="147" t="e">
        <f t="shared" si="9"/>
        <v>#VALUE!</v>
      </c>
      <c r="AH28" s="137" t="str">
        <f t="shared" si="10"/>
        <v/>
      </c>
      <c r="AI28" s="137" t="str">
        <f t="shared" si="11"/>
        <v/>
      </c>
      <c r="AJ28" s="137" t="str">
        <f t="shared" si="12"/>
        <v/>
      </c>
      <c r="AK28" s="197">
        <f t="shared" si="13"/>
        <v>0</v>
      </c>
      <c r="AL28" s="137">
        <f t="shared" si="14"/>
        <v>0</v>
      </c>
      <c r="AM28" s="514"/>
    </row>
    <row r="29" spans="1:39" ht="12" customHeight="1" thickBot="1" x14ac:dyDescent="0.25">
      <c r="A29" s="177"/>
      <c r="B29" s="431"/>
      <c r="C29" s="179"/>
      <c r="D29" s="436"/>
      <c r="E29" s="489"/>
      <c r="F29" s="181"/>
      <c r="G29" s="189"/>
      <c r="H29" s="189"/>
      <c r="I29" s="189"/>
      <c r="J29" s="189"/>
      <c r="K29" s="189"/>
      <c r="L29" s="181"/>
      <c r="M29" s="183"/>
      <c r="N29" s="182"/>
      <c r="O29" s="182"/>
      <c r="P29" s="182"/>
      <c r="Q29" s="184"/>
      <c r="R29" s="185"/>
      <c r="S29" s="186"/>
      <c r="T29" s="185"/>
      <c r="U29" s="187"/>
      <c r="V29" s="185"/>
      <c r="W29" s="137"/>
      <c r="X29" s="137" t="b">
        <f>IF(COUNTIF(E$4:E29,E29)=1,ROW()-1)</f>
        <v>0</v>
      </c>
      <c r="Y29" s="138"/>
      <c r="Z29" s="137"/>
      <c r="AA29" s="512"/>
      <c r="AB29" s="513"/>
      <c r="AC29" s="513"/>
      <c r="AD29" s="147">
        <f t="shared" si="6"/>
        <v>0</v>
      </c>
      <c r="AE29" s="147" t="e">
        <f t="shared" si="7"/>
        <v>#VALUE!</v>
      </c>
      <c r="AF29" s="147" t="str">
        <f t="shared" si="8"/>
        <v>0</v>
      </c>
      <c r="AG29" s="147" t="e">
        <f t="shared" si="9"/>
        <v>#VALUE!</v>
      </c>
      <c r="AH29" s="137" t="str">
        <f t="shared" si="10"/>
        <v/>
      </c>
      <c r="AI29" s="137" t="str">
        <f t="shared" si="11"/>
        <v/>
      </c>
      <c r="AJ29" s="137" t="str">
        <f t="shared" si="12"/>
        <v/>
      </c>
      <c r="AK29" s="197">
        <f t="shared" si="13"/>
        <v>0</v>
      </c>
      <c r="AL29" s="137">
        <f t="shared" si="14"/>
        <v>0</v>
      </c>
      <c r="AM29" s="514"/>
    </row>
    <row r="30" spans="1:39" ht="12" customHeight="1" thickBot="1" x14ac:dyDescent="0.25">
      <c r="A30" s="177"/>
      <c r="B30" s="431"/>
      <c r="C30" s="191"/>
      <c r="D30" s="188"/>
      <c r="E30" s="489"/>
      <c r="F30" s="189"/>
      <c r="G30" s="189"/>
      <c r="H30" s="189"/>
      <c r="I30" s="189"/>
      <c r="J30" s="189"/>
      <c r="K30" s="189"/>
      <c r="L30" s="181"/>
      <c r="M30" s="183"/>
      <c r="N30" s="182"/>
      <c r="O30" s="182"/>
      <c r="P30" s="182"/>
      <c r="Q30" s="184"/>
      <c r="R30" s="185"/>
      <c r="S30" s="186"/>
      <c r="T30" s="185"/>
      <c r="U30" s="187"/>
      <c r="V30" s="185"/>
      <c r="W30" s="137"/>
      <c r="X30" s="137" t="b">
        <f>IF(COUNTIF(E$4:E30,E30)=1,ROW()-1)</f>
        <v>0</v>
      </c>
      <c r="Y30" s="138"/>
      <c r="Z30" s="137"/>
      <c r="AA30" s="512" t="str">
        <f>Y18</f>
        <v>Бакрасов Б.М.</v>
      </c>
      <c r="AB30" s="513"/>
      <c r="AC30" s="513"/>
      <c r="AD30" s="147">
        <f t="shared" si="6"/>
        <v>0</v>
      </c>
      <c r="AE30" s="147" t="e">
        <f t="shared" si="7"/>
        <v>#VALUE!</v>
      </c>
      <c r="AF30" s="147" t="str">
        <f t="shared" si="8"/>
        <v>0</v>
      </c>
      <c r="AG30" s="147" t="e">
        <f t="shared" si="9"/>
        <v>#VALUE!</v>
      </c>
      <c r="AH30" s="137" t="str">
        <f t="shared" si="10"/>
        <v/>
      </c>
      <c r="AI30" s="137" t="str">
        <f t="shared" si="11"/>
        <v/>
      </c>
      <c r="AJ30" s="137" t="str">
        <f t="shared" si="12"/>
        <v/>
      </c>
      <c r="AK30" s="197">
        <f t="shared" si="13"/>
        <v>0</v>
      </c>
      <c r="AL30" s="137">
        <f t="shared" si="14"/>
        <v>0</v>
      </c>
      <c r="AM30" s="514"/>
    </row>
    <row r="31" spans="1:39" ht="12" customHeight="1" x14ac:dyDescent="0.2">
      <c r="A31" s="177"/>
      <c r="B31" s="431"/>
      <c r="C31" s="191"/>
      <c r="D31" s="180"/>
      <c r="E31" s="490"/>
      <c r="F31" s="181"/>
      <c r="G31" s="189"/>
      <c r="H31" s="189"/>
      <c r="I31" s="189"/>
      <c r="J31" s="189"/>
      <c r="K31" s="189"/>
      <c r="L31" s="181"/>
      <c r="M31" s="183"/>
      <c r="N31" s="182"/>
      <c r="O31" s="182"/>
      <c r="P31" s="182"/>
      <c r="Q31" s="184"/>
      <c r="R31" s="185"/>
      <c r="S31" s="186"/>
      <c r="T31" s="185"/>
      <c r="U31" s="187"/>
      <c r="V31" s="185"/>
      <c r="W31" s="137"/>
      <c r="X31" s="137" t="b">
        <f>IF(COUNTIF(E$4:E31,E31)=1,ROW()-1)</f>
        <v>0</v>
      </c>
      <c r="Y31" s="138"/>
      <c r="Z31" s="137"/>
      <c r="AA31" s="512"/>
      <c r="AB31" s="513"/>
      <c r="AC31" s="513"/>
      <c r="AD31" s="147">
        <f t="shared" si="6"/>
        <v>0</v>
      </c>
      <c r="AE31" s="147" t="e">
        <f t="shared" si="7"/>
        <v>#VALUE!</v>
      </c>
      <c r="AF31" s="147" t="str">
        <f t="shared" si="8"/>
        <v>0</v>
      </c>
      <c r="AG31" s="147" t="e">
        <f t="shared" si="9"/>
        <v>#VALUE!</v>
      </c>
      <c r="AH31" s="137" t="str">
        <f t="shared" si="10"/>
        <v/>
      </c>
      <c r="AI31" s="137" t="str">
        <f t="shared" si="11"/>
        <v/>
      </c>
      <c r="AJ31" s="137" t="str">
        <f t="shared" si="12"/>
        <v/>
      </c>
      <c r="AK31" s="197">
        <f t="shared" si="13"/>
        <v>0</v>
      </c>
      <c r="AL31" s="137">
        <f t="shared" si="14"/>
        <v>0</v>
      </c>
      <c r="AM31" s="514"/>
    </row>
    <row r="32" spans="1:39" ht="12" customHeight="1" thickBot="1" x14ac:dyDescent="0.25">
      <c r="A32" s="177"/>
      <c r="B32" s="431"/>
      <c r="C32" s="179"/>
      <c r="D32" s="188"/>
      <c r="E32" s="489"/>
      <c r="F32" s="189"/>
      <c r="G32" s="189"/>
      <c r="H32" s="189"/>
      <c r="I32" s="189"/>
      <c r="J32" s="189"/>
      <c r="K32" s="189"/>
      <c r="L32" s="182"/>
      <c r="M32" s="183"/>
      <c r="N32" s="182"/>
      <c r="O32" s="182"/>
      <c r="P32" s="182"/>
      <c r="Q32" s="184"/>
      <c r="R32" s="185"/>
      <c r="S32" s="186"/>
      <c r="T32" s="185"/>
      <c r="U32" s="187"/>
      <c r="V32" s="185"/>
      <c r="W32" s="137"/>
      <c r="X32" s="137" t="b">
        <f>IF(COUNTIF(E$4:E32,E32)=1,ROW()-1)</f>
        <v>0</v>
      </c>
      <c r="Y32" s="138"/>
      <c r="Z32" s="137"/>
      <c r="AA32" s="512" t="str">
        <f>Y19</f>
        <v>Тюкешев А.Б.</v>
      </c>
      <c r="AB32" s="513"/>
      <c r="AC32" s="513"/>
      <c r="AD32" s="147">
        <f t="shared" si="6"/>
        <v>0</v>
      </c>
      <c r="AE32" s="147" t="e">
        <f t="shared" si="7"/>
        <v>#VALUE!</v>
      </c>
      <c r="AF32" s="147" t="str">
        <f t="shared" si="8"/>
        <v>0</v>
      </c>
      <c r="AG32" s="147" t="e">
        <f t="shared" si="9"/>
        <v>#VALUE!</v>
      </c>
      <c r="AH32" s="137" t="str">
        <f t="shared" si="10"/>
        <v/>
      </c>
      <c r="AI32" s="137" t="str">
        <f t="shared" si="11"/>
        <v/>
      </c>
      <c r="AJ32" s="137" t="str">
        <f t="shared" si="12"/>
        <v/>
      </c>
      <c r="AK32" s="197">
        <f t="shared" si="13"/>
        <v>0</v>
      </c>
      <c r="AL32" s="137">
        <f t="shared" si="14"/>
        <v>0</v>
      </c>
      <c r="AM32" s="514"/>
    </row>
    <row r="33" spans="1:44" ht="12" customHeight="1" x14ac:dyDescent="0.2">
      <c r="A33" s="437"/>
      <c r="B33" s="431"/>
      <c r="C33" s="179"/>
      <c r="D33" s="180"/>
      <c r="E33" s="490"/>
      <c r="F33" s="181"/>
      <c r="G33" s="189"/>
      <c r="H33" s="181"/>
      <c r="I33" s="189"/>
      <c r="J33" s="189"/>
      <c r="K33" s="189"/>
      <c r="L33" s="182"/>
      <c r="M33" s="183"/>
      <c r="N33" s="182"/>
      <c r="O33" s="182"/>
      <c r="P33" s="182"/>
      <c r="Q33" s="184"/>
      <c r="R33" s="185"/>
      <c r="S33" s="186"/>
      <c r="T33" s="185"/>
      <c r="U33" s="187"/>
      <c r="V33" s="185"/>
      <c r="W33" s="137"/>
      <c r="X33" s="137" t="b">
        <f>IF(COUNTIF(E$4:E33,E33)=1,ROW()-1)</f>
        <v>0</v>
      </c>
      <c r="Y33" s="138"/>
      <c r="Z33" s="137"/>
      <c r="AA33" s="512"/>
      <c r="AB33" s="513"/>
      <c r="AC33" s="513"/>
      <c r="AD33" s="147">
        <f t="shared" si="6"/>
        <v>0</v>
      </c>
      <c r="AE33" s="147" t="e">
        <f t="shared" si="7"/>
        <v>#VALUE!</v>
      </c>
      <c r="AF33" s="147" t="str">
        <f t="shared" si="8"/>
        <v>0</v>
      </c>
      <c r="AG33" s="147" t="e">
        <f t="shared" si="9"/>
        <v>#VALUE!</v>
      </c>
      <c r="AH33" s="137" t="str">
        <f t="shared" si="10"/>
        <v/>
      </c>
      <c r="AI33" s="137" t="str">
        <f t="shared" si="11"/>
        <v/>
      </c>
      <c r="AJ33" s="137" t="str">
        <f t="shared" si="12"/>
        <v/>
      </c>
      <c r="AK33" s="197">
        <f t="shared" si="13"/>
        <v>0</v>
      </c>
      <c r="AL33" s="137">
        <f t="shared" si="14"/>
        <v>0</v>
      </c>
      <c r="AM33" s="514"/>
    </row>
    <row r="34" spans="1:44" ht="12" customHeight="1" thickBot="1" x14ac:dyDescent="0.25">
      <c r="A34" s="437"/>
      <c r="B34" s="431"/>
      <c r="C34" s="191"/>
      <c r="D34" s="434"/>
      <c r="E34" s="489"/>
      <c r="F34" s="189"/>
      <c r="G34" s="189"/>
      <c r="H34" s="181"/>
      <c r="I34" s="189"/>
      <c r="J34" s="189"/>
      <c r="K34" s="189"/>
      <c r="L34" s="182"/>
      <c r="M34" s="183"/>
      <c r="N34" s="182"/>
      <c r="O34" s="182"/>
      <c r="P34" s="182"/>
      <c r="Q34" s="184"/>
      <c r="R34" s="185"/>
      <c r="S34" s="186"/>
      <c r="T34" s="185"/>
      <c r="U34" s="187"/>
      <c r="V34" s="185"/>
      <c r="W34" s="137"/>
      <c r="X34" s="137" t="b">
        <f>IF(COUNTIF(E$4:E34,E34)=1,ROW()-1)</f>
        <v>0</v>
      </c>
      <c r="Y34" s="138"/>
      <c r="Z34" s="137"/>
      <c r="AA34" s="512" t="str">
        <f>Y20</f>
        <v>Сватов Е.О.</v>
      </c>
      <c r="AB34" s="513"/>
      <c r="AC34" s="513"/>
      <c r="AD34" s="147">
        <f t="shared" si="6"/>
        <v>0</v>
      </c>
      <c r="AE34" s="147" t="e">
        <f t="shared" si="7"/>
        <v>#VALUE!</v>
      </c>
      <c r="AF34" s="147" t="str">
        <f t="shared" si="8"/>
        <v>0</v>
      </c>
      <c r="AG34" s="147" t="e">
        <f t="shared" si="9"/>
        <v>#VALUE!</v>
      </c>
      <c r="AH34" s="137" t="str">
        <f t="shared" si="10"/>
        <v/>
      </c>
      <c r="AI34" s="137" t="str">
        <f t="shared" si="11"/>
        <v/>
      </c>
      <c r="AJ34" s="137" t="str">
        <f t="shared" si="12"/>
        <v/>
      </c>
      <c r="AK34" s="197">
        <f t="shared" si="13"/>
        <v>0</v>
      </c>
      <c r="AL34" s="137">
        <f t="shared" si="14"/>
        <v>0</v>
      </c>
      <c r="AM34" s="514"/>
    </row>
    <row r="35" spans="1:44" ht="12" customHeight="1" thickBot="1" x14ac:dyDescent="0.25">
      <c r="A35" s="177"/>
      <c r="B35" s="431"/>
      <c r="C35" s="191"/>
      <c r="D35" s="180"/>
      <c r="E35" s="489"/>
      <c r="F35" s="181"/>
      <c r="G35" s="189"/>
      <c r="H35" s="181"/>
      <c r="I35" s="189"/>
      <c r="J35" s="189"/>
      <c r="K35" s="189"/>
      <c r="L35" s="182"/>
      <c r="M35" s="183"/>
      <c r="N35" s="182"/>
      <c r="O35" s="182"/>
      <c r="P35" s="182"/>
      <c r="Q35" s="184"/>
      <c r="R35" s="185"/>
      <c r="S35" s="186"/>
      <c r="T35" s="185"/>
      <c r="U35" s="187"/>
      <c r="V35" s="185"/>
      <c r="W35" s="137"/>
      <c r="X35" s="137" t="b">
        <f>IF(COUNTIF(E$4:E35,E35)=1,ROW()-1)</f>
        <v>0</v>
      </c>
      <c r="Y35" s="138"/>
      <c r="Z35" s="137"/>
      <c r="AA35" s="512"/>
      <c r="AB35" s="513"/>
      <c r="AC35" s="513"/>
      <c r="AD35" s="147">
        <f t="shared" si="6"/>
        <v>0</v>
      </c>
      <c r="AE35" s="147" t="e">
        <f t="shared" si="7"/>
        <v>#VALUE!</v>
      </c>
      <c r="AF35" s="147" t="str">
        <f t="shared" si="8"/>
        <v>0</v>
      </c>
      <c r="AG35" s="147" t="e">
        <f t="shared" si="9"/>
        <v>#VALUE!</v>
      </c>
      <c r="AH35" s="137" t="str">
        <f t="shared" si="10"/>
        <v/>
      </c>
      <c r="AI35" s="137" t="str">
        <f t="shared" si="11"/>
        <v/>
      </c>
      <c r="AJ35" s="137" t="str">
        <f t="shared" si="12"/>
        <v/>
      </c>
      <c r="AK35" s="197">
        <f t="shared" si="13"/>
        <v>0</v>
      </c>
      <c r="AL35" s="137">
        <f t="shared" si="14"/>
        <v>0</v>
      </c>
      <c r="AM35" s="514"/>
    </row>
    <row r="36" spans="1:44" ht="12" customHeight="1" thickBot="1" x14ac:dyDescent="0.25">
      <c r="A36" s="177"/>
      <c r="B36" s="431"/>
      <c r="C36" s="191"/>
      <c r="D36" s="188"/>
      <c r="E36" s="491"/>
      <c r="F36" s="189"/>
      <c r="G36" s="189"/>
      <c r="H36" s="181"/>
      <c r="I36" s="189"/>
      <c r="J36" s="189"/>
      <c r="K36" s="189"/>
      <c r="L36" s="182"/>
      <c r="M36" s="183"/>
      <c r="N36" s="182"/>
      <c r="O36" s="182"/>
      <c r="P36" s="182"/>
      <c r="Q36" s="184"/>
      <c r="R36" s="185"/>
      <c r="S36" s="186"/>
      <c r="T36" s="185"/>
      <c r="U36" s="187"/>
      <c r="V36" s="185"/>
      <c r="W36" s="137"/>
      <c r="X36" s="137" t="b">
        <f>IF(COUNTIF(E$4:E36,E36)=1,ROW()-1)</f>
        <v>0</v>
      </c>
      <c r="Y36" s="138"/>
      <c r="Z36" s="137"/>
      <c r="AA36" s="512" t="str">
        <f>Y21</f>
        <v>Кокшинов А.С.</v>
      </c>
      <c r="AB36" s="513"/>
      <c r="AC36" s="513"/>
      <c r="AD36" s="147">
        <f t="shared" si="6"/>
        <v>0</v>
      </c>
      <c r="AE36" s="147" t="e">
        <f t="shared" si="7"/>
        <v>#VALUE!</v>
      </c>
      <c r="AF36" s="147" t="str">
        <f t="shared" si="8"/>
        <v>0</v>
      </c>
      <c r="AG36" s="147" t="e">
        <f t="shared" si="9"/>
        <v>#VALUE!</v>
      </c>
      <c r="AH36" s="137" t="str">
        <f t="shared" si="10"/>
        <v/>
      </c>
      <c r="AI36" s="137" t="str">
        <f t="shared" si="11"/>
        <v/>
      </c>
      <c r="AJ36" s="137" t="str">
        <f t="shared" si="12"/>
        <v/>
      </c>
      <c r="AK36" s="197">
        <f t="shared" si="13"/>
        <v>0</v>
      </c>
      <c r="AL36" s="137">
        <f t="shared" si="14"/>
        <v>0</v>
      </c>
      <c r="AM36" s="514"/>
    </row>
    <row r="37" spans="1:44" ht="12" customHeight="1" x14ac:dyDescent="0.2">
      <c r="A37" s="177"/>
      <c r="B37" s="431"/>
      <c r="C37" s="191"/>
      <c r="D37" s="180"/>
      <c r="E37" s="488"/>
      <c r="F37" s="181"/>
      <c r="G37" s="189"/>
      <c r="H37" s="181"/>
      <c r="I37" s="189"/>
      <c r="J37" s="189"/>
      <c r="K37" s="189"/>
      <c r="L37" s="182"/>
      <c r="M37" s="183"/>
      <c r="N37" s="182"/>
      <c r="O37" s="182"/>
      <c r="P37" s="182"/>
      <c r="Q37" s="184"/>
      <c r="R37" s="185"/>
      <c r="S37" s="186"/>
      <c r="T37" s="185"/>
      <c r="U37" s="187"/>
      <c r="V37" s="185"/>
      <c r="W37" s="137"/>
      <c r="X37" s="137" t="b">
        <f>IF(COUNTIF(E$4:E37,E37)=1,ROW()-1)</f>
        <v>0</v>
      </c>
      <c r="Y37" s="138"/>
      <c r="Z37" s="137"/>
      <c r="AA37" s="512"/>
      <c r="AB37" s="513"/>
      <c r="AC37" s="513"/>
      <c r="AD37" s="147">
        <f t="shared" si="6"/>
        <v>0</v>
      </c>
      <c r="AE37" s="147" t="e">
        <f t="shared" si="7"/>
        <v>#VALUE!</v>
      </c>
      <c r="AF37" s="147" t="str">
        <f t="shared" si="8"/>
        <v>0</v>
      </c>
      <c r="AG37" s="147" t="e">
        <f t="shared" si="9"/>
        <v>#VALUE!</v>
      </c>
      <c r="AH37" s="137" t="str">
        <f t="shared" si="10"/>
        <v/>
      </c>
      <c r="AI37" s="137" t="str">
        <f t="shared" si="11"/>
        <v/>
      </c>
      <c r="AJ37" s="137" t="str">
        <f t="shared" si="12"/>
        <v/>
      </c>
      <c r="AK37" s="197">
        <f t="shared" si="13"/>
        <v>0</v>
      </c>
      <c r="AL37" s="137">
        <f t="shared" si="14"/>
        <v>0</v>
      </c>
      <c r="AM37" s="514"/>
    </row>
    <row r="38" spans="1:44" ht="12" customHeight="1" thickBot="1" x14ac:dyDescent="0.25">
      <c r="A38" s="177"/>
      <c r="B38" s="431"/>
      <c r="C38" s="191"/>
      <c r="D38" s="188"/>
      <c r="E38" s="489"/>
      <c r="F38" s="189"/>
      <c r="G38" s="189"/>
      <c r="H38" s="189"/>
      <c r="I38" s="189"/>
      <c r="J38" s="189"/>
      <c r="K38" s="189"/>
      <c r="L38" s="181"/>
      <c r="M38" s="183"/>
      <c r="N38" s="182"/>
      <c r="O38" s="182"/>
      <c r="P38" s="182"/>
      <c r="Q38" s="184"/>
      <c r="R38" s="185"/>
      <c r="S38" s="186"/>
      <c r="T38" s="185"/>
      <c r="U38" s="187"/>
      <c r="V38" s="185"/>
      <c r="W38" s="137"/>
      <c r="X38" s="137" t="b">
        <f>IF(COUNTIF(E$4:E38,E38)=1,ROW()-1)</f>
        <v>0</v>
      </c>
      <c r="Y38" s="138"/>
      <c r="Z38" s="137"/>
      <c r="AA38" s="512" t="str">
        <f>Y22</f>
        <v>Маников Э.Н.</v>
      </c>
      <c r="AB38" s="513"/>
      <c r="AC38" s="513"/>
      <c r="AD38" s="147">
        <f t="shared" si="6"/>
        <v>0</v>
      </c>
      <c r="AE38" s="147" t="e">
        <f t="shared" si="7"/>
        <v>#VALUE!</v>
      </c>
      <c r="AF38" s="147" t="str">
        <f t="shared" si="8"/>
        <v>0</v>
      </c>
      <c r="AG38" s="147" t="e">
        <f t="shared" si="9"/>
        <v>#VALUE!</v>
      </c>
      <c r="AH38" s="137" t="str">
        <f t="shared" si="10"/>
        <v/>
      </c>
      <c r="AI38" s="137" t="str">
        <f t="shared" si="11"/>
        <v/>
      </c>
      <c r="AJ38" s="137" t="str">
        <f t="shared" si="12"/>
        <v/>
      </c>
      <c r="AK38" s="197">
        <f t="shared" si="13"/>
        <v>0</v>
      </c>
      <c r="AL38" s="137">
        <f t="shared" si="14"/>
        <v>0</v>
      </c>
      <c r="AM38" s="514"/>
    </row>
    <row r="39" spans="1:44" ht="12" customHeight="1" thickBot="1" x14ac:dyDescent="0.25">
      <c r="A39" s="177"/>
      <c r="B39" s="431"/>
      <c r="C39" s="191"/>
      <c r="D39" s="180"/>
      <c r="E39" s="489"/>
      <c r="F39" s="181"/>
      <c r="G39" s="189"/>
      <c r="H39" s="189"/>
      <c r="I39" s="189"/>
      <c r="J39" s="189"/>
      <c r="K39" s="189"/>
      <c r="L39" s="181"/>
      <c r="M39" s="183"/>
      <c r="N39" s="182"/>
      <c r="O39" s="182"/>
      <c r="P39" s="182"/>
      <c r="Q39" s="184"/>
      <c r="R39" s="185"/>
      <c r="S39" s="186"/>
      <c r="T39" s="185"/>
      <c r="U39" s="187"/>
      <c r="V39" s="185"/>
      <c r="W39" s="137"/>
      <c r="X39" s="137" t="b">
        <f>IF(COUNTIF(E$4:E39,E39)=1,ROW()-1)</f>
        <v>0</v>
      </c>
      <c r="Y39" s="138"/>
      <c r="Z39" s="137"/>
      <c r="AA39" s="512"/>
      <c r="AB39" s="513"/>
      <c r="AC39" s="513"/>
      <c r="AD39" s="147">
        <f t="shared" si="6"/>
        <v>0</v>
      </c>
      <c r="AE39" s="147" t="e">
        <f t="shared" si="7"/>
        <v>#VALUE!</v>
      </c>
      <c r="AF39" s="147" t="str">
        <f t="shared" si="8"/>
        <v>0</v>
      </c>
      <c r="AG39" s="147" t="e">
        <f t="shared" si="9"/>
        <v>#VALUE!</v>
      </c>
      <c r="AH39" s="137" t="str">
        <f t="shared" si="10"/>
        <v/>
      </c>
      <c r="AI39" s="137" t="str">
        <f t="shared" si="11"/>
        <v/>
      </c>
      <c r="AJ39" s="137" t="str">
        <f t="shared" si="12"/>
        <v/>
      </c>
      <c r="AK39" s="197">
        <f t="shared" si="13"/>
        <v>0</v>
      </c>
      <c r="AL39" s="137">
        <f t="shared" si="14"/>
        <v>0</v>
      </c>
      <c r="AM39" s="514"/>
    </row>
    <row r="40" spans="1:44" ht="12" customHeight="1" thickBot="1" x14ac:dyDescent="0.25">
      <c r="A40" s="177"/>
      <c r="B40" s="431"/>
      <c r="C40" s="191"/>
      <c r="D40" s="188"/>
      <c r="E40" s="485"/>
      <c r="F40" s="189"/>
      <c r="G40" s="189"/>
      <c r="H40" s="189"/>
      <c r="I40" s="189"/>
      <c r="J40" s="189"/>
      <c r="K40" s="189"/>
      <c r="L40" s="181"/>
      <c r="M40" s="183"/>
      <c r="N40" s="182"/>
      <c r="O40" s="182"/>
      <c r="P40" s="182"/>
      <c r="Q40" s="184"/>
      <c r="R40" s="185"/>
      <c r="S40" s="186"/>
      <c r="T40" s="185"/>
      <c r="U40" s="187"/>
      <c r="V40" s="185"/>
      <c r="W40" s="137"/>
      <c r="X40" s="137" t="b">
        <f>IF(COUNTIF(E$4:E40,E40)=1,ROW()-1)</f>
        <v>0</v>
      </c>
      <c r="Y40" s="138"/>
      <c r="Z40" s="137"/>
      <c r="AA40" s="512" t="str">
        <f>Y23</f>
        <v xml:space="preserve">Анатпаев Александр Анатольевич </v>
      </c>
      <c r="AB40" s="513"/>
      <c r="AC40" s="513"/>
      <c r="AD40" s="147">
        <f t="shared" si="6"/>
        <v>0</v>
      </c>
      <c r="AE40" s="147" t="e">
        <f t="shared" si="7"/>
        <v>#VALUE!</v>
      </c>
      <c r="AF40" s="147" t="str">
        <f t="shared" si="8"/>
        <v>0</v>
      </c>
      <c r="AG40" s="147" t="e">
        <f t="shared" si="9"/>
        <v>#VALUE!</v>
      </c>
      <c r="AH40" s="137" t="str">
        <f t="shared" si="10"/>
        <v/>
      </c>
      <c r="AI40" s="137" t="str">
        <f t="shared" si="11"/>
        <v/>
      </c>
      <c r="AJ40" s="137" t="str">
        <f t="shared" si="12"/>
        <v/>
      </c>
      <c r="AK40" s="197">
        <f t="shared" si="13"/>
        <v>0</v>
      </c>
      <c r="AL40" s="137">
        <f t="shared" si="14"/>
        <v>0</v>
      </c>
      <c r="AM40" s="514"/>
    </row>
    <row r="41" spans="1:44" ht="12" customHeight="1" thickBot="1" x14ac:dyDescent="0.25">
      <c r="A41" s="437"/>
      <c r="B41" s="431"/>
      <c r="C41" s="191"/>
      <c r="D41" s="180"/>
      <c r="E41" s="427"/>
      <c r="F41" s="181"/>
      <c r="G41" s="189"/>
      <c r="H41" s="189"/>
      <c r="I41" s="189"/>
      <c r="J41" s="189"/>
      <c r="K41" s="189"/>
      <c r="L41" s="181"/>
      <c r="M41" s="183"/>
      <c r="N41" s="182"/>
      <c r="O41" s="182"/>
      <c r="P41" s="182"/>
      <c r="Q41" s="184"/>
      <c r="R41" s="185"/>
      <c r="S41" s="186"/>
      <c r="T41" s="185"/>
      <c r="U41" s="187"/>
      <c r="V41" s="185"/>
      <c r="W41" s="137"/>
      <c r="X41" s="137" t="b">
        <f>IF(COUNTIF(E$4:E41,E41)=1,ROW()-1)</f>
        <v>0</v>
      </c>
      <c r="Y41" s="138"/>
      <c r="Z41" s="137"/>
      <c r="AA41" s="512"/>
      <c r="AB41" s="513"/>
      <c r="AC41" s="513"/>
      <c r="AD41" s="147">
        <f t="shared" si="6"/>
        <v>0</v>
      </c>
      <c r="AE41" s="147" t="e">
        <f t="shared" si="7"/>
        <v>#VALUE!</v>
      </c>
      <c r="AF41" s="147" t="str">
        <f t="shared" si="8"/>
        <v>0</v>
      </c>
      <c r="AG41" s="147" t="e">
        <f t="shared" si="9"/>
        <v>#VALUE!</v>
      </c>
      <c r="AH41" s="137" t="str">
        <f t="shared" si="10"/>
        <v/>
      </c>
      <c r="AI41" s="137" t="str">
        <f t="shared" si="11"/>
        <v/>
      </c>
      <c r="AJ41" s="137" t="str">
        <f t="shared" si="12"/>
        <v/>
      </c>
      <c r="AK41" s="197">
        <f t="shared" si="13"/>
        <v>0</v>
      </c>
      <c r="AL41" s="137">
        <f t="shared" si="14"/>
        <v>0</v>
      </c>
      <c r="AM41" s="514"/>
    </row>
    <row r="42" spans="1:44" ht="12" customHeight="1" thickBot="1" x14ac:dyDescent="0.25">
      <c r="A42" s="441"/>
      <c r="B42" s="431"/>
      <c r="C42" s="442"/>
      <c r="D42" s="443"/>
      <c r="E42" s="492"/>
      <c r="F42" s="187"/>
      <c r="G42" s="189"/>
      <c r="H42" s="187"/>
      <c r="I42" s="187"/>
      <c r="J42" s="187"/>
      <c r="K42" s="187"/>
      <c r="L42" s="183"/>
      <c r="M42" s="183"/>
      <c r="N42" s="182"/>
      <c r="O42" s="182"/>
      <c r="P42" s="182"/>
      <c r="Q42" s="184"/>
      <c r="R42" s="185"/>
      <c r="S42" s="186"/>
      <c r="T42" s="185"/>
      <c r="U42" s="187"/>
      <c r="V42" s="185"/>
      <c r="W42" s="137"/>
      <c r="X42" s="137" t="b">
        <f>IF(COUNTIF(E$4:E42,E42)=1,ROW()-1)</f>
        <v>0</v>
      </c>
      <c r="Y42" s="138"/>
      <c r="Z42" s="137"/>
      <c r="AA42" s="512" t="str">
        <f>Y24</f>
        <v>Кеденов Александр Владимирович</v>
      </c>
      <c r="AB42" s="513"/>
      <c r="AC42" s="513"/>
      <c r="AD42" s="147">
        <f t="shared" si="6"/>
        <v>0</v>
      </c>
      <c r="AE42" s="147" t="e">
        <f t="shared" si="7"/>
        <v>#VALUE!</v>
      </c>
      <c r="AF42" s="147" t="str">
        <f t="shared" si="8"/>
        <v>0</v>
      </c>
      <c r="AG42" s="147" t="e">
        <f t="shared" si="9"/>
        <v>#VALUE!</v>
      </c>
      <c r="AH42" s="137" t="str">
        <f t="shared" si="10"/>
        <v/>
      </c>
      <c r="AI42" s="137" t="str">
        <f t="shared" si="11"/>
        <v/>
      </c>
      <c r="AJ42" s="137" t="str">
        <f t="shared" si="12"/>
        <v/>
      </c>
      <c r="AK42" s="197">
        <f t="shared" si="13"/>
        <v>0</v>
      </c>
      <c r="AL42" s="137">
        <f t="shared" si="14"/>
        <v>0</v>
      </c>
      <c r="AM42" s="514"/>
    </row>
    <row r="43" spans="1:44" ht="12" customHeight="1" thickBot="1" x14ac:dyDescent="0.25">
      <c r="A43" s="177"/>
      <c r="B43" s="431"/>
      <c r="C43" s="191"/>
      <c r="D43" s="180"/>
      <c r="E43" s="492"/>
      <c r="F43" s="181"/>
      <c r="G43" s="189"/>
      <c r="H43" s="189"/>
      <c r="I43" s="187"/>
      <c r="J43" s="187"/>
      <c r="K43" s="187"/>
      <c r="L43" s="181"/>
      <c r="M43" s="183"/>
      <c r="N43" s="182"/>
      <c r="O43" s="182"/>
      <c r="P43" s="182"/>
      <c r="Q43" s="184"/>
      <c r="R43" s="185"/>
      <c r="S43" s="186"/>
      <c r="T43" s="185"/>
      <c r="U43" s="187"/>
      <c r="V43" s="185"/>
      <c r="W43" s="137"/>
      <c r="X43" s="137" t="b">
        <f>IF(COUNTIF(E$4:E43,E43)=1,ROW()-1)</f>
        <v>0</v>
      </c>
      <c r="Y43" s="138"/>
      <c r="Z43" s="137"/>
      <c r="AA43" s="512"/>
      <c r="AB43" s="513"/>
      <c r="AC43" s="513"/>
      <c r="AD43" s="147">
        <f t="shared" si="6"/>
        <v>0</v>
      </c>
      <c r="AE43" s="147" t="e">
        <f t="shared" si="7"/>
        <v>#VALUE!</v>
      </c>
      <c r="AF43" s="147" t="str">
        <f t="shared" si="8"/>
        <v>0</v>
      </c>
      <c r="AG43" s="147" t="e">
        <f t="shared" si="9"/>
        <v>#VALUE!</v>
      </c>
      <c r="AH43" s="137" t="str">
        <f t="shared" si="10"/>
        <v/>
      </c>
      <c r="AI43" s="137" t="str">
        <f t="shared" si="11"/>
        <v/>
      </c>
      <c r="AJ43" s="137" t="str">
        <f t="shared" si="12"/>
        <v/>
      </c>
      <c r="AK43" s="197">
        <f t="shared" si="13"/>
        <v>0</v>
      </c>
      <c r="AL43" s="137">
        <f t="shared" si="14"/>
        <v>0</v>
      </c>
      <c r="AM43" s="514"/>
    </row>
    <row r="44" spans="1:44" ht="12" customHeight="1" thickBot="1" x14ac:dyDescent="0.25">
      <c r="A44" s="177"/>
      <c r="B44" s="431"/>
      <c r="C44" s="179"/>
      <c r="D44" s="188"/>
      <c r="E44" s="492"/>
      <c r="F44" s="189"/>
      <c r="G44" s="189"/>
      <c r="H44" s="189"/>
      <c r="I44" s="187"/>
      <c r="J44" s="187"/>
      <c r="K44" s="187"/>
      <c r="L44" s="493"/>
      <c r="M44" s="183"/>
      <c r="N44" s="182"/>
      <c r="O44" s="182"/>
      <c r="P44" s="182"/>
      <c r="Q44" s="184"/>
      <c r="R44" s="185"/>
      <c r="S44" s="186"/>
      <c r="T44" s="185"/>
      <c r="U44" s="187"/>
      <c r="V44" s="185"/>
      <c r="W44" s="137"/>
      <c r="X44" s="137" t="b">
        <f>IF(COUNTIF(E$4:E44,E44)=1,ROW()-1)</f>
        <v>0</v>
      </c>
      <c r="Y44" s="138"/>
      <c r="Z44" s="137"/>
      <c r="AA44" s="512" t="str">
        <f>Y25</f>
        <v>Ебечеков Алексей Сергеевич</v>
      </c>
      <c r="AB44" s="513"/>
      <c r="AC44" s="513"/>
      <c r="AD44" s="147">
        <f t="shared" si="6"/>
        <v>0</v>
      </c>
      <c r="AE44" s="147" t="e">
        <f t="shared" si="7"/>
        <v>#VALUE!</v>
      </c>
      <c r="AF44" s="147" t="str">
        <f t="shared" si="8"/>
        <v>0</v>
      </c>
      <c r="AG44" s="147" t="e">
        <f t="shared" si="9"/>
        <v>#VALUE!</v>
      </c>
      <c r="AH44" s="137" t="str">
        <f t="shared" si="10"/>
        <v/>
      </c>
      <c r="AI44" s="137" t="str">
        <f t="shared" si="11"/>
        <v/>
      </c>
      <c r="AJ44" s="137" t="str">
        <f t="shared" si="12"/>
        <v/>
      </c>
      <c r="AK44" s="197">
        <f t="shared" si="13"/>
        <v>0</v>
      </c>
      <c r="AL44" s="137">
        <f t="shared" si="14"/>
        <v>0</v>
      </c>
      <c r="AM44" s="514"/>
      <c r="AN44" s="512"/>
      <c r="AO44" s="512"/>
      <c r="AP44" s="512"/>
      <c r="AQ44" s="512"/>
      <c r="AR44" s="512"/>
    </row>
    <row r="45" spans="1:44" ht="12" customHeight="1" thickBot="1" x14ac:dyDescent="0.25">
      <c r="A45" s="177"/>
      <c r="B45" s="431"/>
      <c r="C45" s="179"/>
      <c r="D45" s="180"/>
      <c r="E45" s="492"/>
      <c r="F45" s="181"/>
      <c r="G45" s="189"/>
      <c r="H45" s="189"/>
      <c r="I45" s="187"/>
      <c r="J45" s="187"/>
      <c r="K45" s="187"/>
      <c r="L45" s="493"/>
      <c r="M45" s="183"/>
      <c r="N45" s="182"/>
      <c r="O45" s="182"/>
      <c r="P45" s="182"/>
      <c r="Q45" s="184"/>
      <c r="R45" s="185"/>
      <c r="S45" s="186"/>
      <c r="T45" s="185"/>
      <c r="U45" s="187"/>
      <c r="V45" s="185"/>
      <c r="W45" s="137"/>
      <c r="X45" s="137" t="b">
        <f>IF(COUNTIF(E$4:E45,E45)=1,ROW()-1)</f>
        <v>0</v>
      </c>
      <c r="Y45" s="138"/>
      <c r="Z45" s="137"/>
      <c r="AA45" s="512"/>
      <c r="AB45" s="513"/>
      <c r="AC45" s="513"/>
      <c r="AD45" s="147">
        <f t="shared" si="6"/>
        <v>0</v>
      </c>
      <c r="AE45" s="147" t="e">
        <f t="shared" si="7"/>
        <v>#VALUE!</v>
      </c>
      <c r="AF45" s="147" t="str">
        <f t="shared" si="8"/>
        <v>0</v>
      </c>
      <c r="AG45" s="147" t="e">
        <f t="shared" si="9"/>
        <v>#VALUE!</v>
      </c>
      <c r="AH45" s="137" t="str">
        <f t="shared" si="10"/>
        <v/>
      </c>
      <c r="AI45" s="137" t="str">
        <f t="shared" si="11"/>
        <v/>
      </c>
      <c r="AJ45" s="137" t="str">
        <f t="shared" si="12"/>
        <v/>
      </c>
      <c r="AK45" s="197">
        <f t="shared" si="13"/>
        <v>0</v>
      </c>
      <c r="AL45" s="137">
        <f t="shared" si="14"/>
        <v>0</v>
      </c>
      <c r="AM45" s="514"/>
      <c r="AN45" s="512"/>
      <c r="AO45" s="512"/>
      <c r="AP45" s="512"/>
      <c r="AQ45" s="512"/>
      <c r="AR45" s="512"/>
    </row>
    <row r="46" spans="1:44" ht="12" customHeight="1" thickBot="1" x14ac:dyDescent="0.25">
      <c r="A46" s="177"/>
      <c r="B46" s="431"/>
      <c r="C46" s="179"/>
      <c r="D46" s="188"/>
      <c r="E46" s="492"/>
      <c r="F46" s="189"/>
      <c r="G46" s="189"/>
      <c r="H46" s="189"/>
      <c r="I46" s="187"/>
      <c r="J46" s="187"/>
      <c r="K46" s="187"/>
      <c r="L46" s="493"/>
      <c r="M46" s="183"/>
      <c r="N46" s="182"/>
      <c r="O46" s="182"/>
      <c r="P46" s="182"/>
      <c r="Q46" s="184"/>
      <c r="R46" s="185"/>
      <c r="S46" s="186"/>
      <c r="T46" s="185"/>
      <c r="U46" s="187"/>
      <c r="V46" s="185"/>
      <c r="W46" s="137"/>
      <c r="X46" s="137" t="b">
        <f>IF(COUNTIF(E$4:E46,E46)=1,ROW()-1)</f>
        <v>0</v>
      </c>
      <c r="Y46" s="138"/>
      <c r="Z46" s="137"/>
      <c r="AA46" s="512">
        <f>Y26</f>
        <v>0</v>
      </c>
      <c r="AB46" s="513"/>
      <c r="AC46" s="513"/>
      <c r="AD46" s="147">
        <f t="shared" si="6"/>
        <v>0</v>
      </c>
      <c r="AE46" s="147" t="e">
        <f t="shared" si="7"/>
        <v>#VALUE!</v>
      </c>
      <c r="AF46" s="147" t="str">
        <f t="shared" si="8"/>
        <v>0</v>
      </c>
      <c r="AG46" s="147" t="e">
        <f t="shared" si="9"/>
        <v>#VALUE!</v>
      </c>
      <c r="AH46" s="137" t="str">
        <f t="shared" si="10"/>
        <v/>
      </c>
      <c r="AI46" s="137" t="str">
        <f t="shared" si="11"/>
        <v/>
      </c>
      <c r="AJ46" s="137" t="str">
        <f t="shared" si="12"/>
        <v/>
      </c>
      <c r="AK46" s="197">
        <f t="shared" si="13"/>
        <v>0</v>
      </c>
      <c r="AL46" s="137">
        <f t="shared" si="14"/>
        <v>0</v>
      </c>
      <c r="AM46" s="514"/>
      <c r="AN46" s="512"/>
      <c r="AO46" s="512"/>
      <c r="AP46" s="512"/>
      <c r="AQ46" s="512"/>
      <c r="AR46" s="512"/>
    </row>
    <row r="47" spans="1:44" ht="12" customHeight="1" thickBot="1" x14ac:dyDescent="0.25">
      <c r="A47" s="177"/>
      <c r="B47" s="431"/>
      <c r="C47" s="179"/>
      <c r="D47" s="180"/>
      <c r="E47" s="492"/>
      <c r="F47" s="181"/>
      <c r="G47" s="189"/>
      <c r="H47" s="189"/>
      <c r="I47" s="187"/>
      <c r="J47" s="187"/>
      <c r="K47" s="187"/>
      <c r="L47" s="493"/>
      <c r="M47" s="183"/>
      <c r="N47" s="182"/>
      <c r="O47" s="182"/>
      <c r="P47" s="182"/>
      <c r="Q47" s="184"/>
      <c r="R47" s="185"/>
      <c r="S47" s="186"/>
      <c r="T47" s="185"/>
      <c r="U47" s="187"/>
      <c r="V47" s="185"/>
      <c r="W47" s="137"/>
      <c r="X47" s="137" t="b">
        <f>IF(COUNTIF(E$4:E47,E47)=1,ROW()-1)</f>
        <v>0</v>
      </c>
      <c r="Y47" s="138"/>
      <c r="Z47" s="137"/>
      <c r="AA47" s="512"/>
      <c r="AB47" s="513"/>
      <c r="AC47" s="513"/>
      <c r="AD47" s="147">
        <f t="shared" si="6"/>
        <v>0</v>
      </c>
      <c r="AE47" s="147" t="e">
        <f t="shared" si="7"/>
        <v>#VALUE!</v>
      </c>
      <c r="AF47" s="147" t="str">
        <f t="shared" si="8"/>
        <v>0</v>
      </c>
      <c r="AG47" s="147" t="e">
        <f t="shared" si="9"/>
        <v>#VALUE!</v>
      </c>
      <c r="AH47" s="137" t="str">
        <f t="shared" si="10"/>
        <v/>
      </c>
      <c r="AI47" s="137" t="str">
        <f t="shared" si="11"/>
        <v/>
      </c>
      <c r="AJ47" s="137" t="str">
        <f t="shared" si="12"/>
        <v/>
      </c>
      <c r="AK47" s="197">
        <f t="shared" si="13"/>
        <v>0</v>
      </c>
      <c r="AL47" s="137">
        <f t="shared" si="14"/>
        <v>0</v>
      </c>
      <c r="AM47" s="514"/>
      <c r="AN47" s="512"/>
      <c r="AO47" s="512"/>
      <c r="AP47" s="512"/>
      <c r="AQ47" s="512"/>
      <c r="AR47" s="512"/>
    </row>
    <row r="48" spans="1:44" ht="12" customHeight="1" thickBot="1" x14ac:dyDescent="0.25">
      <c r="A48" s="437"/>
      <c r="B48" s="431"/>
      <c r="C48" s="179"/>
      <c r="D48" s="188"/>
      <c r="E48" s="492"/>
      <c r="F48" s="189"/>
      <c r="G48" s="189"/>
      <c r="H48" s="189"/>
      <c r="I48" s="187"/>
      <c r="J48" s="187"/>
      <c r="K48" s="187"/>
      <c r="L48" s="493"/>
      <c r="M48" s="183"/>
      <c r="N48" s="182"/>
      <c r="O48" s="182"/>
      <c r="P48" s="182"/>
      <c r="Q48" s="184"/>
      <c r="R48" s="185"/>
      <c r="S48" s="186"/>
      <c r="T48" s="185"/>
      <c r="U48" s="187"/>
      <c r="V48" s="185"/>
      <c r="W48" s="137"/>
      <c r="X48" s="137" t="b">
        <f>IF(COUNTIF(E$4:E48,E48)=1,ROW()-1)</f>
        <v>0</v>
      </c>
      <c r="Y48" s="540"/>
      <c r="Z48" s="514"/>
      <c r="AA48" s="512"/>
      <c r="AB48" s="513"/>
      <c r="AC48" s="513"/>
      <c r="AD48" s="147">
        <f t="shared" si="6"/>
        <v>0</v>
      </c>
      <c r="AE48" s="147" t="e">
        <f t="shared" si="7"/>
        <v>#VALUE!</v>
      </c>
      <c r="AF48" s="147" t="str">
        <f t="shared" si="8"/>
        <v>0</v>
      </c>
      <c r="AG48" s="147" t="e">
        <f t="shared" si="9"/>
        <v>#VALUE!</v>
      </c>
      <c r="AH48" s="137" t="str">
        <f t="shared" si="10"/>
        <v/>
      </c>
      <c r="AI48" s="137" t="str">
        <f t="shared" si="11"/>
        <v/>
      </c>
      <c r="AJ48" s="137" t="str">
        <f t="shared" si="12"/>
        <v/>
      </c>
      <c r="AK48" s="197">
        <f t="shared" si="13"/>
        <v>0</v>
      </c>
      <c r="AL48" s="137">
        <f t="shared" si="14"/>
        <v>0</v>
      </c>
      <c r="AM48" s="514"/>
      <c r="AN48" s="512"/>
      <c r="AO48" s="512"/>
      <c r="AP48" s="512"/>
      <c r="AQ48" s="512"/>
      <c r="AR48" s="512"/>
    </row>
    <row r="49" spans="1:44" ht="12" customHeight="1" thickBot="1" x14ac:dyDescent="0.25">
      <c r="A49" s="437"/>
      <c r="B49" s="431"/>
      <c r="C49" s="179"/>
      <c r="D49" s="180"/>
      <c r="E49" s="492"/>
      <c r="F49" s="181"/>
      <c r="G49" s="189"/>
      <c r="H49" s="189"/>
      <c r="I49" s="187"/>
      <c r="J49" s="187"/>
      <c r="K49" s="187"/>
      <c r="L49" s="493"/>
      <c r="M49" s="183"/>
      <c r="N49" s="182"/>
      <c r="O49" s="182"/>
      <c r="P49" s="182"/>
      <c r="Q49" s="184"/>
      <c r="R49" s="185"/>
      <c r="S49" s="186"/>
      <c r="T49" s="185"/>
      <c r="U49" s="187"/>
      <c r="V49" s="185"/>
      <c r="W49" s="137"/>
      <c r="X49" s="137" t="b">
        <f>IF(COUNTIF(E$4:E49,E49)=1,ROW()-1)</f>
        <v>0</v>
      </c>
      <c r="Y49" s="540"/>
      <c r="Z49" s="514"/>
      <c r="AA49" s="512"/>
      <c r="AB49" s="513"/>
      <c r="AC49" s="513"/>
      <c r="AD49" s="147">
        <f t="shared" si="6"/>
        <v>0</v>
      </c>
      <c r="AE49" s="147" t="e">
        <f t="shared" si="7"/>
        <v>#VALUE!</v>
      </c>
      <c r="AF49" s="147" t="str">
        <f t="shared" si="8"/>
        <v>0</v>
      </c>
      <c r="AG49" s="147" t="e">
        <f t="shared" si="9"/>
        <v>#VALUE!</v>
      </c>
      <c r="AH49" s="137" t="str">
        <f t="shared" si="10"/>
        <v/>
      </c>
      <c r="AI49" s="137" t="str">
        <f t="shared" si="11"/>
        <v/>
      </c>
      <c r="AJ49" s="137" t="str">
        <f t="shared" si="12"/>
        <v/>
      </c>
      <c r="AK49" s="197">
        <f t="shared" si="13"/>
        <v>0</v>
      </c>
      <c r="AL49" s="137">
        <f t="shared" si="14"/>
        <v>0</v>
      </c>
      <c r="AM49" s="514"/>
      <c r="AN49" s="512"/>
      <c r="AO49" s="512"/>
      <c r="AP49" s="512"/>
      <c r="AQ49" s="512"/>
      <c r="AR49" s="512"/>
    </row>
    <row r="50" spans="1:44" ht="12" customHeight="1" thickBot="1" x14ac:dyDescent="0.25">
      <c r="A50" s="177"/>
      <c r="B50" s="431"/>
      <c r="C50" s="179"/>
      <c r="D50" s="188"/>
      <c r="E50" s="492"/>
      <c r="F50" s="189"/>
      <c r="G50" s="189"/>
      <c r="H50" s="189"/>
      <c r="I50" s="187"/>
      <c r="J50" s="187"/>
      <c r="K50" s="187"/>
      <c r="L50" s="493"/>
      <c r="M50" s="183"/>
      <c r="N50" s="182"/>
      <c r="O50" s="182"/>
      <c r="P50" s="182"/>
      <c r="Q50" s="184"/>
      <c r="R50" s="185"/>
      <c r="S50" s="186"/>
      <c r="T50" s="185"/>
      <c r="U50" s="187"/>
      <c r="V50" s="185"/>
      <c r="W50" s="137"/>
      <c r="X50" s="137" t="b">
        <f>IF(COUNTIF(E$4:E50,E50)=1,ROW()-1)</f>
        <v>0</v>
      </c>
      <c r="Y50" s="540"/>
      <c r="Z50" s="514"/>
      <c r="AA50" s="512"/>
      <c r="AB50" s="513"/>
      <c r="AC50" s="513"/>
      <c r="AD50" s="147">
        <f t="shared" si="6"/>
        <v>0</v>
      </c>
      <c r="AE50" s="147" t="e">
        <f t="shared" si="7"/>
        <v>#VALUE!</v>
      </c>
      <c r="AF50" s="147" t="str">
        <f t="shared" si="8"/>
        <v>0</v>
      </c>
      <c r="AG50" s="147" t="e">
        <f t="shared" si="9"/>
        <v>#VALUE!</v>
      </c>
      <c r="AH50" s="137" t="str">
        <f t="shared" si="10"/>
        <v/>
      </c>
      <c r="AI50" s="137" t="str">
        <f t="shared" si="11"/>
        <v/>
      </c>
      <c r="AJ50" s="137" t="str">
        <f t="shared" si="12"/>
        <v/>
      </c>
      <c r="AK50" s="197">
        <f t="shared" si="13"/>
        <v>0</v>
      </c>
      <c r="AL50" s="137">
        <f t="shared" si="14"/>
        <v>0</v>
      </c>
      <c r="AM50" s="514"/>
      <c r="AN50" s="512"/>
      <c r="AO50" s="512"/>
      <c r="AP50" s="512"/>
      <c r="AQ50" s="512"/>
      <c r="AR50" s="512"/>
    </row>
    <row r="51" spans="1:44" ht="12" customHeight="1" thickBot="1" x14ac:dyDescent="0.25">
      <c r="A51" s="177"/>
      <c r="B51" s="431"/>
      <c r="C51" s="179"/>
      <c r="D51" s="436"/>
      <c r="E51" s="321"/>
      <c r="F51" s="181"/>
      <c r="G51" s="189"/>
      <c r="H51" s="189"/>
      <c r="I51" s="187"/>
      <c r="J51" s="187"/>
      <c r="K51" s="187"/>
      <c r="L51" s="493"/>
      <c r="M51" s="183"/>
      <c r="N51" s="182"/>
      <c r="O51" s="182"/>
      <c r="P51" s="182"/>
      <c r="Q51" s="184"/>
      <c r="R51" s="185"/>
      <c r="S51" s="186"/>
      <c r="T51" s="185"/>
      <c r="U51" s="187"/>
      <c r="V51" s="185"/>
      <c r="W51" s="137"/>
      <c r="X51" s="137" t="b">
        <f>IF(COUNTIF(E$4:E51,E51)=1,ROW()-1)</f>
        <v>0</v>
      </c>
      <c r="Y51" s="540"/>
      <c r="Z51" s="514"/>
      <c r="AA51" s="512"/>
      <c r="AB51" s="513"/>
      <c r="AC51" s="513"/>
      <c r="AD51" s="147">
        <f t="shared" si="6"/>
        <v>0</v>
      </c>
      <c r="AE51" s="147" t="e">
        <f t="shared" si="7"/>
        <v>#VALUE!</v>
      </c>
      <c r="AF51" s="147" t="str">
        <f t="shared" si="8"/>
        <v>0</v>
      </c>
      <c r="AG51" s="147" t="e">
        <f t="shared" si="9"/>
        <v>#VALUE!</v>
      </c>
      <c r="AH51" s="137" t="str">
        <f t="shared" si="10"/>
        <v/>
      </c>
      <c r="AI51" s="137" t="str">
        <f t="shared" si="11"/>
        <v/>
      </c>
      <c r="AJ51" s="137" t="str">
        <f t="shared" si="12"/>
        <v/>
      </c>
      <c r="AK51" s="197">
        <f t="shared" si="13"/>
        <v>0</v>
      </c>
      <c r="AL51" s="137">
        <f t="shared" si="14"/>
        <v>0</v>
      </c>
      <c r="AM51" s="514"/>
      <c r="AN51" s="512"/>
      <c r="AO51" s="512"/>
      <c r="AP51" s="512"/>
      <c r="AQ51" s="512"/>
      <c r="AR51" s="512"/>
    </row>
    <row r="52" spans="1:44" ht="12" customHeight="1" x14ac:dyDescent="0.2">
      <c r="A52" s="177"/>
      <c r="B52" s="431"/>
      <c r="C52" s="179"/>
      <c r="D52" s="436"/>
      <c r="E52" s="321"/>
      <c r="F52" s="189"/>
      <c r="G52" s="189"/>
      <c r="H52" s="189"/>
      <c r="I52" s="187"/>
      <c r="J52" s="187"/>
      <c r="K52" s="189"/>
      <c r="L52" s="182"/>
      <c r="M52" s="183"/>
      <c r="N52" s="182"/>
      <c r="O52" s="182"/>
      <c r="P52" s="182"/>
      <c r="Q52" s="184"/>
      <c r="R52" s="185"/>
      <c r="S52" s="186"/>
      <c r="T52" s="185"/>
      <c r="U52" s="187"/>
      <c r="V52" s="185"/>
      <c r="W52" s="137"/>
      <c r="X52" s="137" t="b">
        <f>IF(COUNTIF(E$4:E52,E52)=1,ROW()-1)</f>
        <v>0</v>
      </c>
      <c r="Y52" s="540"/>
      <c r="Z52" s="514"/>
      <c r="AA52" s="512"/>
      <c r="AB52" s="513"/>
      <c r="AC52" s="513"/>
      <c r="AD52" s="147">
        <f t="shared" si="6"/>
        <v>0</v>
      </c>
      <c r="AE52" s="147" t="e">
        <f t="shared" si="7"/>
        <v>#VALUE!</v>
      </c>
      <c r="AF52" s="147" t="str">
        <f t="shared" si="8"/>
        <v>0</v>
      </c>
      <c r="AG52" s="147" t="e">
        <f t="shared" si="9"/>
        <v>#VALUE!</v>
      </c>
      <c r="AH52" s="137" t="str">
        <f t="shared" si="10"/>
        <v/>
      </c>
      <c r="AI52" s="137" t="str">
        <f t="shared" si="11"/>
        <v/>
      </c>
      <c r="AJ52" s="137" t="str">
        <f t="shared" si="12"/>
        <v/>
      </c>
      <c r="AK52" s="197">
        <f t="shared" si="13"/>
        <v>0</v>
      </c>
      <c r="AL52" s="137">
        <f t="shared" si="14"/>
        <v>0</v>
      </c>
      <c r="AM52" s="514"/>
      <c r="AN52" s="512"/>
      <c r="AO52" s="512"/>
      <c r="AP52" s="512"/>
      <c r="AQ52" s="512"/>
      <c r="AR52" s="512"/>
    </row>
    <row r="53" spans="1:44" ht="12" customHeight="1" x14ac:dyDescent="0.2">
      <c r="A53" s="177"/>
      <c r="B53" s="431"/>
      <c r="C53" s="191"/>
      <c r="D53" s="436"/>
      <c r="E53" s="321"/>
      <c r="F53" s="181"/>
      <c r="G53" s="189"/>
      <c r="H53" s="189"/>
      <c r="I53" s="187"/>
      <c r="J53" s="187"/>
      <c r="K53" s="189"/>
      <c r="L53" s="182"/>
      <c r="M53" s="183"/>
      <c r="N53" s="182"/>
      <c r="O53" s="182"/>
      <c r="P53" s="182"/>
      <c r="Q53" s="184"/>
      <c r="R53" s="185"/>
      <c r="S53" s="186"/>
      <c r="T53" s="185"/>
      <c r="U53" s="187"/>
      <c r="V53" s="185"/>
      <c r="W53" s="137"/>
      <c r="X53" s="137" t="b">
        <f>IF(COUNTIF(E$4:E53,E53)=1,ROW()-1)</f>
        <v>0</v>
      </c>
      <c r="Y53" s="540"/>
      <c r="Z53" s="514"/>
      <c r="AA53" s="512"/>
      <c r="AB53" s="513"/>
      <c r="AC53" s="513"/>
      <c r="AD53" s="147">
        <f t="shared" si="6"/>
        <v>0</v>
      </c>
      <c r="AE53" s="147" t="e">
        <f t="shared" si="7"/>
        <v>#VALUE!</v>
      </c>
      <c r="AF53" s="147" t="str">
        <f t="shared" si="8"/>
        <v>0</v>
      </c>
      <c r="AG53" s="147" t="e">
        <f t="shared" si="9"/>
        <v>#VALUE!</v>
      </c>
      <c r="AH53" s="137" t="str">
        <f t="shared" si="10"/>
        <v/>
      </c>
      <c r="AI53" s="137" t="str">
        <f t="shared" si="11"/>
        <v/>
      </c>
      <c r="AJ53" s="137" t="str">
        <f t="shared" si="12"/>
        <v/>
      </c>
      <c r="AK53" s="197">
        <f t="shared" si="13"/>
        <v>0</v>
      </c>
      <c r="AL53" s="137">
        <f t="shared" si="14"/>
        <v>0</v>
      </c>
      <c r="AM53" s="514"/>
      <c r="AN53" s="512"/>
      <c r="AO53" s="512"/>
      <c r="AP53" s="512"/>
      <c r="AQ53" s="512"/>
      <c r="AR53" s="512"/>
    </row>
    <row r="54" spans="1:44" ht="12" customHeight="1" x14ac:dyDescent="0.2">
      <c r="A54" s="177"/>
      <c r="B54" s="431"/>
      <c r="C54" s="191"/>
      <c r="D54" s="436"/>
      <c r="E54" s="321"/>
      <c r="F54" s="189"/>
      <c r="G54" s="189"/>
      <c r="H54" s="189"/>
      <c r="I54" s="187"/>
      <c r="J54" s="187"/>
      <c r="K54" s="189"/>
      <c r="L54" s="182"/>
      <c r="M54" s="183"/>
      <c r="N54" s="182"/>
      <c r="O54" s="182"/>
      <c r="P54" s="182"/>
      <c r="Q54" s="184"/>
      <c r="R54" s="185"/>
      <c r="S54" s="186"/>
      <c r="T54" s="185"/>
      <c r="U54" s="187"/>
      <c r="V54" s="185"/>
      <c r="W54" s="137"/>
      <c r="X54" s="137" t="b">
        <f>IF(COUNTIF(E$4:E54,E54)=1,ROW()-1)</f>
        <v>0</v>
      </c>
      <c r="Y54" s="540"/>
      <c r="Z54" s="514"/>
      <c r="AA54" s="512"/>
      <c r="AB54" s="513"/>
      <c r="AC54" s="513"/>
      <c r="AD54" s="147">
        <f t="shared" si="6"/>
        <v>0</v>
      </c>
      <c r="AE54" s="147" t="e">
        <f t="shared" si="7"/>
        <v>#VALUE!</v>
      </c>
      <c r="AF54" s="147" t="str">
        <f t="shared" si="8"/>
        <v>0</v>
      </c>
      <c r="AG54" s="147" t="e">
        <f t="shared" si="9"/>
        <v>#VALUE!</v>
      </c>
      <c r="AH54" s="137" t="str">
        <f t="shared" si="10"/>
        <v/>
      </c>
      <c r="AI54" s="137" t="str">
        <f t="shared" si="11"/>
        <v/>
      </c>
      <c r="AJ54" s="137" t="str">
        <f t="shared" si="12"/>
        <v/>
      </c>
      <c r="AK54" s="197">
        <f t="shared" si="13"/>
        <v>0</v>
      </c>
      <c r="AL54" s="137">
        <f t="shared" si="14"/>
        <v>0</v>
      </c>
      <c r="AM54" s="514"/>
      <c r="AN54" s="512"/>
      <c r="AO54" s="512"/>
      <c r="AP54" s="512"/>
      <c r="AQ54" s="512"/>
      <c r="AR54" s="512"/>
    </row>
    <row r="55" spans="1:44" ht="12" customHeight="1" x14ac:dyDescent="0.2">
      <c r="A55" s="177"/>
      <c r="B55" s="431"/>
      <c r="C55" s="191"/>
      <c r="D55" s="436"/>
      <c r="E55" s="321"/>
      <c r="F55" s="181"/>
      <c r="G55" s="189"/>
      <c r="H55" s="189"/>
      <c r="I55" s="187"/>
      <c r="J55" s="187"/>
      <c r="K55" s="189"/>
      <c r="L55" s="182"/>
      <c r="M55" s="183"/>
      <c r="N55" s="182"/>
      <c r="O55" s="182"/>
      <c r="P55" s="182"/>
      <c r="Q55" s="184"/>
      <c r="R55" s="185"/>
      <c r="S55" s="186"/>
      <c r="T55" s="185"/>
      <c r="U55" s="187"/>
      <c r="V55" s="185"/>
      <c r="W55" s="137"/>
      <c r="X55" s="137" t="b">
        <f>IF(COUNTIF(E$4:E55,E55)=1,ROW()-1)</f>
        <v>0</v>
      </c>
      <c r="Y55" s="540"/>
      <c r="Z55" s="514"/>
      <c r="AA55" s="512"/>
      <c r="AB55" s="513"/>
      <c r="AC55" s="513"/>
      <c r="AD55" s="147">
        <f t="shared" si="6"/>
        <v>0</v>
      </c>
      <c r="AE55" s="147" t="e">
        <f t="shared" si="7"/>
        <v>#VALUE!</v>
      </c>
      <c r="AF55" s="147" t="str">
        <f t="shared" si="8"/>
        <v>0</v>
      </c>
      <c r="AG55" s="147" t="e">
        <f t="shared" si="9"/>
        <v>#VALUE!</v>
      </c>
      <c r="AH55" s="137" t="str">
        <f t="shared" si="10"/>
        <v/>
      </c>
      <c r="AI55" s="137" t="str">
        <f t="shared" si="11"/>
        <v/>
      </c>
      <c r="AJ55" s="137" t="str">
        <f t="shared" si="12"/>
        <v/>
      </c>
      <c r="AK55" s="197">
        <f t="shared" si="13"/>
        <v>0</v>
      </c>
      <c r="AL55" s="137">
        <f t="shared" si="14"/>
        <v>0</v>
      </c>
      <c r="AM55" s="514"/>
      <c r="AN55" s="512"/>
      <c r="AO55" s="512"/>
      <c r="AP55" s="512"/>
      <c r="AQ55" s="512"/>
      <c r="AR55" s="512"/>
    </row>
    <row r="56" spans="1:44" ht="12" customHeight="1" x14ac:dyDescent="0.2">
      <c r="A56" s="177"/>
      <c r="B56" s="431"/>
      <c r="C56" s="191"/>
      <c r="D56" s="436"/>
      <c r="E56" s="73"/>
      <c r="F56" s="189"/>
      <c r="G56" s="189"/>
      <c r="H56" s="189"/>
      <c r="I56" s="187"/>
      <c r="J56" s="187"/>
      <c r="K56" s="189"/>
      <c r="L56" s="181"/>
      <c r="M56" s="183"/>
      <c r="N56" s="182"/>
      <c r="O56" s="182"/>
      <c r="P56" s="182"/>
      <c r="Q56" s="184"/>
      <c r="R56" s="185"/>
      <c r="S56" s="186"/>
      <c r="T56" s="185"/>
      <c r="U56" s="187"/>
      <c r="V56" s="185"/>
      <c r="W56" s="137"/>
      <c r="X56" s="137" t="b">
        <f>IF(COUNTIF(E$4:E56,E56)=1,ROW()-1)</f>
        <v>0</v>
      </c>
      <c r="Y56" s="540"/>
      <c r="Z56" s="514"/>
      <c r="AA56" s="512"/>
      <c r="AB56" s="513"/>
      <c r="AC56" s="513"/>
      <c r="AD56" s="147">
        <f t="shared" si="6"/>
        <v>0</v>
      </c>
      <c r="AE56" s="147" t="e">
        <f t="shared" si="7"/>
        <v>#VALUE!</v>
      </c>
      <c r="AF56" s="147" t="str">
        <f t="shared" si="8"/>
        <v>0</v>
      </c>
      <c r="AG56" s="147" t="e">
        <f t="shared" si="9"/>
        <v>#VALUE!</v>
      </c>
      <c r="AH56" s="137" t="str">
        <f t="shared" si="10"/>
        <v/>
      </c>
      <c r="AI56" s="137" t="str">
        <f t="shared" si="11"/>
        <v/>
      </c>
      <c r="AJ56" s="137" t="str">
        <f t="shared" si="12"/>
        <v/>
      </c>
      <c r="AK56" s="197">
        <f t="shared" si="13"/>
        <v>0</v>
      </c>
      <c r="AL56" s="137">
        <f t="shared" si="14"/>
        <v>0</v>
      </c>
      <c r="AM56" s="514"/>
      <c r="AN56" s="512"/>
      <c r="AO56" s="512"/>
      <c r="AP56" s="512"/>
      <c r="AQ56" s="512"/>
      <c r="AR56" s="512"/>
    </row>
    <row r="57" spans="1:44" ht="12" customHeight="1" x14ac:dyDescent="0.2">
      <c r="A57" s="206"/>
      <c r="B57" s="431"/>
      <c r="C57" s="200"/>
      <c r="D57" s="451"/>
      <c r="E57" s="190"/>
      <c r="F57" s="183"/>
      <c r="G57" s="189"/>
      <c r="H57" s="187"/>
      <c r="I57" s="187"/>
      <c r="J57" s="187"/>
      <c r="K57" s="189"/>
      <c r="L57" s="181"/>
      <c r="M57" s="183"/>
      <c r="N57" s="182"/>
      <c r="O57" s="182"/>
      <c r="P57" s="182"/>
      <c r="Q57" s="184"/>
      <c r="R57" s="185"/>
      <c r="S57" s="186"/>
      <c r="T57" s="185"/>
      <c r="U57" s="187"/>
      <c r="V57" s="185"/>
      <c r="W57" s="137"/>
      <c r="X57" s="137" t="b">
        <f>IF(COUNTIF(E$4:E57,E57)=1,ROW()-1)</f>
        <v>0</v>
      </c>
      <c r="Y57" s="540"/>
      <c r="Z57" s="514"/>
      <c r="AA57" s="512"/>
      <c r="AB57" s="513"/>
      <c r="AC57" s="513"/>
      <c r="AD57" s="147">
        <f t="shared" si="6"/>
        <v>0</v>
      </c>
      <c r="AE57" s="147" t="e">
        <f t="shared" si="7"/>
        <v>#VALUE!</v>
      </c>
      <c r="AF57" s="147" t="str">
        <f t="shared" si="8"/>
        <v>0</v>
      </c>
      <c r="AG57" s="147" t="e">
        <f t="shared" si="9"/>
        <v>#VALUE!</v>
      </c>
      <c r="AH57" s="137" t="str">
        <f t="shared" si="10"/>
        <v/>
      </c>
      <c r="AI57" s="137" t="str">
        <f t="shared" si="11"/>
        <v/>
      </c>
      <c r="AJ57" s="137" t="str">
        <f t="shared" si="12"/>
        <v/>
      </c>
      <c r="AK57" s="197">
        <f t="shared" si="13"/>
        <v>0</v>
      </c>
      <c r="AL57" s="137">
        <f t="shared" si="14"/>
        <v>0</v>
      </c>
      <c r="AM57" s="514"/>
      <c r="AN57" s="512"/>
      <c r="AO57" s="512"/>
      <c r="AP57" s="512"/>
      <c r="AQ57" s="512"/>
      <c r="AR57" s="512"/>
    </row>
    <row r="58" spans="1:44" ht="12" customHeight="1" x14ac:dyDescent="0.2">
      <c r="A58" s="177"/>
      <c r="B58" s="431"/>
      <c r="C58" s="191"/>
      <c r="D58" s="188"/>
      <c r="E58" s="321"/>
      <c r="F58" s="189"/>
      <c r="G58" s="189"/>
      <c r="H58" s="189"/>
      <c r="I58" s="187"/>
      <c r="J58" s="187"/>
      <c r="K58" s="189"/>
      <c r="L58" s="181"/>
      <c r="M58" s="183"/>
      <c r="N58" s="182"/>
      <c r="O58" s="182"/>
      <c r="P58" s="182"/>
      <c r="Q58" s="184"/>
      <c r="R58" s="185"/>
      <c r="S58" s="186"/>
      <c r="T58" s="185"/>
      <c r="U58" s="187"/>
      <c r="V58" s="185"/>
      <c r="W58" s="137"/>
      <c r="X58" s="137" t="b">
        <f>IF(COUNTIF(E$4:E58,E58)=1,ROW()-1)</f>
        <v>0</v>
      </c>
      <c r="Y58" s="540"/>
      <c r="Z58" s="514"/>
      <c r="AA58" s="512"/>
      <c r="AB58" s="513"/>
      <c r="AC58" s="513"/>
      <c r="AD58" s="147">
        <f t="shared" si="6"/>
        <v>0</v>
      </c>
      <c r="AE58" s="147" t="e">
        <f t="shared" si="7"/>
        <v>#VALUE!</v>
      </c>
      <c r="AF58" s="147" t="str">
        <f t="shared" si="8"/>
        <v>0</v>
      </c>
      <c r="AG58" s="147" t="e">
        <f t="shared" si="9"/>
        <v>#VALUE!</v>
      </c>
      <c r="AH58" s="137" t="str">
        <f t="shared" si="10"/>
        <v/>
      </c>
      <c r="AI58" s="137" t="str">
        <f t="shared" si="11"/>
        <v/>
      </c>
      <c r="AJ58" s="137" t="str">
        <f t="shared" si="12"/>
        <v/>
      </c>
      <c r="AK58" s="197">
        <f t="shared" si="13"/>
        <v>0</v>
      </c>
      <c r="AL58" s="137">
        <f t="shared" si="14"/>
        <v>0</v>
      </c>
      <c r="AM58" s="514"/>
      <c r="AN58" s="512"/>
      <c r="AO58" s="512"/>
      <c r="AP58" s="512"/>
      <c r="AQ58" s="512"/>
      <c r="AR58" s="512"/>
    </row>
    <row r="59" spans="1:44" ht="12" customHeight="1" x14ac:dyDescent="0.2">
      <c r="A59" s="177"/>
      <c r="B59" s="431"/>
      <c r="C59" s="191"/>
      <c r="D59" s="180"/>
      <c r="E59" s="321"/>
      <c r="F59" s="181"/>
      <c r="G59" s="189"/>
      <c r="H59" s="189"/>
      <c r="I59" s="187"/>
      <c r="J59" s="187"/>
      <c r="K59" s="189"/>
      <c r="L59" s="181"/>
      <c r="M59" s="183"/>
      <c r="N59" s="182"/>
      <c r="O59" s="182"/>
      <c r="P59" s="182"/>
      <c r="Q59" s="184"/>
      <c r="R59" s="185"/>
      <c r="S59" s="186"/>
      <c r="T59" s="185"/>
      <c r="U59" s="187"/>
      <c r="V59" s="185"/>
      <c r="W59" s="137"/>
      <c r="X59" s="137" t="b">
        <f>IF(COUNTIF(E$4:E59,E59)=1,ROW()-1)</f>
        <v>0</v>
      </c>
      <c r="Y59" s="540"/>
      <c r="Z59" s="514"/>
      <c r="AA59" s="512"/>
      <c r="AB59" s="513"/>
      <c r="AC59" s="513"/>
      <c r="AD59" s="147">
        <f t="shared" si="6"/>
        <v>0</v>
      </c>
      <c r="AE59" s="147" t="e">
        <f t="shared" si="7"/>
        <v>#VALUE!</v>
      </c>
      <c r="AF59" s="147" t="str">
        <f t="shared" si="8"/>
        <v>0</v>
      </c>
      <c r="AG59" s="147" t="e">
        <f t="shared" si="9"/>
        <v>#VALUE!</v>
      </c>
      <c r="AH59" s="137" t="str">
        <f t="shared" si="10"/>
        <v/>
      </c>
      <c r="AI59" s="137" t="str">
        <f t="shared" si="11"/>
        <v/>
      </c>
      <c r="AJ59" s="137" t="str">
        <f t="shared" si="12"/>
        <v/>
      </c>
      <c r="AK59" s="197">
        <f t="shared" si="13"/>
        <v>0</v>
      </c>
      <c r="AL59" s="137">
        <f t="shared" si="14"/>
        <v>0</v>
      </c>
      <c r="AM59" s="514"/>
      <c r="AN59" s="512"/>
      <c r="AO59" s="512"/>
      <c r="AP59" s="512"/>
      <c r="AQ59" s="512"/>
      <c r="AR59" s="512"/>
    </row>
    <row r="60" spans="1:44" ht="12" customHeight="1" x14ac:dyDescent="0.2">
      <c r="A60" s="177"/>
      <c r="B60" s="431"/>
      <c r="C60" s="191"/>
      <c r="D60" s="188"/>
      <c r="E60" s="321"/>
      <c r="F60" s="189"/>
      <c r="G60" s="189"/>
      <c r="H60" s="189"/>
      <c r="I60" s="187"/>
      <c r="J60" s="187"/>
      <c r="K60" s="189"/>
      <c r="L60" s="181"/>
      <c r="M60" s="183"/>
      <c r="N60" s="182"/>
      <c r="O60" s="182"/>
      <c r="P60" s="182"/>
      <c r="Q60" s="184"/>
      <c r="R60" s="185"/>
      <c r="S60" s="186"/>
      <c r="T60" s="185"/>
      <c r="U60" s="187"/>
      <c r="V60" s="185"/>
      <c r="W60" s="137"/>
      <c r="X60" s="137" t="b">
        <f>IF(COUNTIF(E$4:E60,E60)=1,ROW()-1)</f>
        <v>0</v>
      </c>
      <c r="Y60" s="540"/>
      <c r="Z60" s="514"/>
      <c r="AA60" s="512"/>
      <c r="AB60" s="513"/>
      <c r="AC60" s="513"/>
      <c r="AD60" s="147">
        <f t="shared" si="6"/>
        <v>0</v>
      </c>
      <c r="AE60" s="147" t="e">
        <f t="shared" si="7"/>
        <v>#VALUE!</v>
      </c>
      <c r="AF60" s="147" t="str">
        <f t="shared" si="8"/>
        <v>0</v>
      </c>
      <c r="AG60" s="147" t="e">
        <f t="shared" si="9"/>
        <v>#VALUE!</v>
      </c>
      <c r="AH60" s="137" t="str">
        <f t="shared" si="10"/>
        <v/>
      </c>
      <c r="AI60" s="137" t="str">
        <f t="shared" si="11"/>
        <v/>
      </c>
      <c r="AJ60" s="137" t="str">
        <f t="shared" si="12"/>
        <v/>
      </c>
      <c r="AK60" s="197">
        <f t="shared" si="13"/>
        <v>0</v>
      </c>
      <c r="AL60" s="137">
        <f t="shared" si="14"/>
        <v>0</v>
      </c>
      <c r="AM60" s="514"/>
      <c r="AN60" s="512"/>
      <c r="AO60" s="512"/>
      <c r="AP60" s="512"/>
      <c r="AQ60" s="512"/>
      <c r="AR60" s="512"/>
    </row>
    <row r="61" spans="1:44" ht="12" customHeight="1" x14ac:dyDescent="0.2">
      <c r="A61" s="177"/>
      <c r="B61" s="431"/>
      <c r="C61" s="191"/>
      <c r="D61" s="180"/>
      <c r="E61" s="321"/>
      <c r="F61" s="181"/>
      <c r="G61" s="189"/>
      <c r="H61" s="189"/>
      <c r="I61" s="187"/>
      <c r="J61" s="187"/>
      <c r="K61" s="189"/>
      <c r="L61" s="181"/>
      <c r="M61" s="183"/>
      <c r="N61" s="182"/>
      <c r="O61" s="182"/>
      <c r="P61" s="182"/>
      <c r="Q61" s="184"/>
      <c r="R61" s="185"/>
      <c r="S61" s="186"/>
      <c r="T61" s="185"/>
      <c r="U61" s="187"/>
      <c r="V61" s="185"/>
      <c r="W61" s="137"/>
      <c r="X61" s="137" t="b">
        <f>IF(COUNTIF(E$4:E61,E61)=1,ROW()-1)</f>
        <v>0</v>
      </c>
      <c r="Y61" s="540"/>
      <c r="Z61" s="514"/>
      <c r="AA61" s="512"/>
      <c r="AB61" s="513"/>
      <c r="AC61" s="513"/>
      <c r="AD61" s="147">
        <f t="shared" si="6"/>
        <v>0</v>
      </c>
      <c r="AE61" s="147" t="e">
        <f t="shared" si="7"/>
        <v>#VALUE!</v>
      </c>
      <c r="AF61" s="147" t="str">
        <f t="shared" si="8"/>
        <v>0</v>
      </c>
      <c r="AG61" s="147" t="e">
        <f t="shared" si="9"/>
        <v>#VALUE!</v>
      </c>
      <c r="AH61" s="137" t="str">
        <f t="shared" si="10"/>
        <v/>
      </c>
      <c r="AI61" s="137" t="str">
        <f t="shared" si="11"/>
        <v/>
      </c>
      <c r="AJ61" s="137" t="str">
        <f t="shared" si="12"/>
        <v/>
      </c>
      <c r="AK61" s="197">
        <f t="shared" si="13"/>
        <v>0</v>
      </c>
      <c r="AL61" s="137">
        <f t="shared" si="14"/>
        <v>0</v>
      </c>
      <c r="AM61" s="514"/>
      <c r="AN61" s="512"/>
      <c r="AO61" s="512"/>
      <c r="AP61" s="512"/>
      <c r="AQ61" s="512"/>
      <c r="AR61" s="512"/>
    </row>
    <row r="62" spans="1:44" ht="12" customHeight="1" x14ac:dyDescent="0.2">
      <c r="A62" s="177"/>
      <c r="B62" s="431"/>
      <c r="C62" s="191"/>
      <c r="D62" s="188"/>
      <c r="E62" s="321"/>
      <c r="F62" s="189"/>
      <c r="G62" s="189"/>
      <c r="H62" s="189"/>
      <c r="I62" s="187"/>
      <c r="J62" s="187"/>
      <c r="K62" s="189"/>
      <c r="L62" s="181"/>
      <c r="M62" s="183"/>
      <c r="N62" s="182"/>
      <c r="O62" s="182"/>
      <c r="P62" s="182"/>
      <c r="Q62" s="184"/>
      <c r="R62" s="185"/>
      <c r="S62" s="186"/>
      <c r="T62" s="185"/>
      <c r="U62" s="187"/>
      <c r="V62" s="185"/>
      <c r="W62" s="137"/>
      <c r="X62" s="147"/>
      <c r="Y62" s="540"/>
      <c r="Z62" s="514"/>
      <c r="AA62" s="512"/>
      <c r="AB62" s="513"/>
      <c r="AC62" s="513"/>
      <c r="AD62" s="147">
        <f t="shared" si="6"/>
        <v>0</v>
      </c>
      <c r="AE62" s="147" t="e">
        <f t="shared" si="7"/>
        <v>#VALUE!</v>
      </c>
      <c r="AF62" s="147" t="str">
        <f t="shared" si="8"/>
        <v>0</v>
      </c>
      <c r="AG62" s="147" t="e">
        <f t="shared" si="9"/>
        <v>#VALUE!</v>
      </c>
      <c r="AH62" s="137" t="str">
        <f t="shared" si="10"/>
        <v/>
      </c>
      <c r="AI62" s="137" t="str">
        <f t="shared" si="11"/>
        <v/>
      </c>
      <c r="AJ62" s="137" t="str">
        <f t="shared" si="12"/>
        <v/>
      </c>
      <c r="AK62" s="197">
        <f t="shared" si="13"/>
        <v>0</v>
      </c>
      <c r="AL62" s="137">
        <f t="shared" si="14"/>
        <v>0</v>
      </c>
      <c r="AM62" s="514"/>
      <c r="AN62" s="512"/>
      <c r="AO62" s="512"/>
      <c r="AP62" s="512"/>
      <c r="AQ62" s="512"/>
      <c r="AR62" s="512"/>
    </row>
    <row r="63" spans="1:44" ht="12" customHeight="1" x14ac:dyDescent="0.2">
      <c r="A63" s="177"/>
      <c r="B63" s="431"/>
      <c r="C63" s="191"/>
      <c r="D63" s="180"/>
      <c r="E63" s="321"/>
      <c r="F63" s="181"/>
      <c r="G63" s="189"/>
      <c r="H63" s="181"/>
      <c r="I63" s="187"/>
      <c r="J63" s="187"/>
      <c r="K63" s="189"/>
      <c r="L63" s="181"/>
      <c r="M63" s="183"/>
      <c r="N63" s="182"/>
      <c r="O63" s="182"/>
      <c r="P63" s="182"/>
      <c r="Q63" s="184"/>
      <c r="R63" s="185"/>
      <c r="S63" s="186"/>
      <c r="T63" s="185"/>
      <c r="U63" s="187"/>
      <c r="V63" s="185"/>
      <c r="W63" s="137"/>
      <c r="X63" s="147"/>
      <c r="Y63" s="540"/>
      <c r="Z63" s="514"/>
      <c r="AA63" s="512"/>
      <c r="AB63" s="513"/>
      <c r="AC63" s="513"/>
      <c r="AD63" s="147">
        <f t="shared" si="6"/>
        <v>0</v>
      </c>
      <c r="AE63" s="147" t="e">
        <f t="shared" si="7"/>
        <v>#VALUE!</v>
      </c>
      <c r="AF63" s="147" t="str">
        <f t="shared" si="8"/>
        <v>0</v>
      </c>
      <c r="AG63" s="147" t="e">
        <f t="shared" si="9"/>
        <v>#VALUE!</v>
      </c>
      <c r="AH63" s="137" t="str">
        <f t="shared" si="10"/>
        <v/>
      </c>
      <c r="AI63" s="137" t="str">
        <f t="shared" si="11"/>
        <v/>
      </c>
      <c r="AJ63" s="137" t="str">
        <f t="shared" si="12"/>
        <v/>
      </c>
      <c r="AK63" s="197">
        <f t="shared" si="13"/>
        <v>0</v>
      </c>
      <c r="AL63" s="137">
        <f t="shared" si="14"/>
        <v>0</v>
      </c>
      <c r="AM63" s="514"/>
      <c r="AN63" s="512"/>
      <c r="AO63" s="512"/>
      <c r="AP63" s="512"/>
      <c r="AQ63" s="512"/>
      <c r="AR63" s="512"/>
    </row>
    <row r="64" spans="1:44" ht="12" customHeight="1" x14ac:dyDescent="0.2">
      <c r="A64" s="177"/>
      <c r="B64" s="431"/>
      <c r="C64" s="191"/>
      <c r="D64" s="188"/>
      <c r="E64" s="321"/>
      <c r="F64" s="189"/>
      <c r="G64" s="189"/>
      <c r="H64" s="181"/>
      <c r="I64" s="187"/>
      <c r="J64" s="187"/>
      <c r="K64" s="189"/>
      <c r="L64" s="181"/>
      <c r="M64" s="183"/>
      <c r="N64" s="182"/>
      <c r="O64" s="182"/>
      <c r="P64" s="182"/>
      <c r="Q64" s="184"/>
      <c r="R64" s="185"/>
      <c r="S64" s="186"/>
      <c r="T64" s="185"/>
      <c r="U64" s="187"/>
      <c r="V64" s="185"/>
      <c r="W64" s="137"/>
      <c r="X64" s="147"/>
      <c r="Y64" s="540"/>
      <c r="Z64" s="514"/>
      <c r="AA64" s="512"/>
      <c r="AB64" s="513"/>
      <c r="AC64" s="513"/>
      <c r="AD64" s="147">
        <f t="shared" si="6"/>
        <v>0</v>
      </c>
      <c r="AE64" s="147" t="e">
        <f t="shared" si="7"/>
        <v>#VALUE!</v>
      </c>
      <c r="AF64" s="147" t="str">
        <f t="shared" si="8"/>
        <v>0</v>
      </c>
      <c r="AG64" s="147" t="e">
        <f t="shared" si="9"/>
        <v>#VALUE!</v>
      </c>
      <c r="AH64" s="137" t="str">
        <f t="shared" si="10"/>
        <v/>
      </c>
      <c r="AI64" s="137" t="str">
        <f t="shared" si="11"/>
        <v/>
      </c>
      <c r="AJ64" s="137" t="str">
        <f t="shared" si="12"/>
        <v/>
      </c>
      <c r="AK64" s="197">
        <f t="shared" si="13"/>
        <v>0</v>
      </c>
      <c r="AL64" s="137">
        <f t="shared" si="14"/>
        <v>0</v>
      </c>
      <c r="AM64" s="514"/>
      <c r="AN64" s="512"/>
      <c r="AO64" s="512"/>
      <c r="AP64" s="512"/>
      <c r="AQ64" s="512"/>
      <c r="AR64" s="512"/>
    </row>
    <row r="65" spans="1:44" ht="12" customHeight="1" x14ac:dyDescent="0.2">
      <c r="A65" s="206"/>
      <c r="B65" s="431"/>
      <c r="C65" s="200"/>
      <c r="D65" s="451"/>
      <c r="E65" s="190"/>
      <c r="F65" s="183"/>
      <c r="G65" s="189"/>
      <c r="H65" s="183"/>
      <c r="I65" s="187"/>
      <c r="J65" s="187"/>
      <c r="K65" s="189"/>
      <c r="L65" s="181"/>
      <c r="M65" s="183"/>
      <c r="N65" s="182"/>
      <c r="O65" s="182"/>
      <c r="P65" s="182"/>
      <c r="Q65" s="184"/>
      <c r="R65" s="185"/>
      <c r="S65" s="186"/>
      <c r="T65" s="185"/>
      <c r="U65" s="187"/>
      <c r="V65" s="185"/>
      <c r="W65" s="137"/>
      <c r="X65" s="147"/>
      <c r="Y65" s="540"/>
      <c r="Z65" s="514"/>
      <c r="AA65" s="512"/>
      <c r="AB65" s="513"/>
      <c r="AC65" s="513"/>
      <c r="AD65" s="147">
        <f t="shared" si="6"/>
        <v>0</v>
      </c>
      <c r="AE65" s="147" t="e">
        <f t="shared" si="7"/>
        <v>#VALUE!</v>
      </c>
      <c r="AF65" s="147" t="str">
        <f t="shared" si="8"/>
        <v>0</v>
      </c>
      <c r="AG65" s="147" t="e">
        <f t="shared" si="9"/>
        <v>#VALUE!</v>
      </c>
      <c r="AH65" s="137" t="str">
        <f t="shared" si="10"/>
        <v/>
      </c>
      <c r="AI65" s="137" t="str">
        <f t="shared" si="11"/>
        <v/>
      </c>
      <c r="AJ65" s="137" t="str">
        <f t="shared" si="12"/>
        <v/>
      </c>
      <c r="AK65" s="197">
        <f t="shared" si="13"/>
        <v>0</v>
      </c>
      <c r="AL65" s="137">
        <f t="shared" si="14"/>
        <v>0</v>
      </c>
      <c r="AM65" s="514"/>
      <c r="AN65" s="512"/>
      <c r="AO65" s="512"/>
      <c r="AP65" s="512"/>
      <c r="AQ65" s="512"/>
      <c r="AR65" s="512"/>
    </row>
    <row r="66" spans="1:44" ht="12" customHeight="1" x14ac:dyDescent="0.2">
      <c r="A66" s="177"/>
      <c r="B66" s="431"/>
      <c r="C66" s="191"/>
      <c r="D66" s="188"/>
      <c r="E66" s="321"/>
      <c r="F66" s="189"/>
      <c r="G66" s="189"/>
      <c r="H66" s="189"/>
      <c r="I66" s="187"/>
      <c r="J66" s="187"/>
      <c r="K66" s="189"/>
      <c r="L66" s="181"/>
      <c r="M66" s="183"/>
      <c r="N66" s="182"/>
      <c r="O66" s="182"/>
      <c r="P66" s="182"/>
      <c r="Q66" s="184"/>
      <c r="R66" s="185"/>
      <c r="S66" s="186"/>
      <c r="T66" s="185"/>
      <c r="U66" s="187"/>
      <c r="V66" s="185"/>
      <c r="W66" s="137"/>
      <c r="X66" s="147"/>
      <c r="Y66" s="540"/>
      <c r="Z66" s="514"/>
      <c r="AA66" s="512"/>
      <c r="AB66" s="513"/>
      <c r="AC66" s="513"/>
      <c r="AD66" s="147">
        <f t="shared" si="6"/>
        <v>0</v>
      </c>
      <c r="AE66" s="147" t="e">
        <f t="shared" si="7"/>
        <v>#VALUE!</v>
      </c>
      <c r="AF66" s="147" t="str">
        <f t="shared" si="8"/>
        <v>0</v>
      </c>
      <c r="AG66" s="147" t="e">
        <f t="shared" si="9"/>
        <v>#VALUE!</v>
      </c>
      <c r="AH66" s="137" t="str">
        <f t="shared" si="10"/>
        <v/>
      </c>
      <c r="AI66" s="137" t="str">
        <f t="shared" si="11"/>
        <v/>
      </c>
      <c r="AJ66" s="137" t="str">
        <f t="shared" si="12"/>
        <v/>
      </c>
      <c r="AK66" s="197">
        <f t="shared" si="13"/>
        <v>0</v>
      </c>
      <c r="AL66" s="137">
        <f t="shared" si="14"/>
        <v>0</v>
      </c>
      <c r="AM66" s="514"/>
      <c r="AN66" s="512"/>
      <c r="AO66" s="512"/>
      <c r="AP66" s="512"/>
      <c r="AQ66" s="512"/>
      <c r="AR66" s="512"/>
    </row>
    <row r="67" spans="1:44" ht="12" customHeight="1" x14ac:dyDescent="0.2">
      <c r="A67" s="177"/>
      <c r="B67" s="431"/>
      <c r="C67" s="191"/>
      <c r="D67" s="180"/>
      <c r="E67" s="321"/>
      <c r="F67" s="181"/>
      <c r="G67" s="189"/>
      <c r="H67" s="189"/>
      <c r="I67" s="189"/>
      <c r="J67" s="189"/>
      <c r="K67" s="189"/>
      <c r="L67" s="181"/>
      <c r="M67" s="183"/>
      <c r="N67" s="182"/>
      <c r="O67" s="182"/>
      <c r="P67" s="182"/>
      <c r="Q67" s="184"/>
      <c r="R67" s="185"/>
      <c r="S67" s="186"/>
      <c r="T67" s="185"/>
      <c r="U67" s="187"/>
      <c r="V67" s="185"/>
      <c r="W67" s="137"/>
      <c r="X67" s="147"/>
      <c r="Y67" s="540"/>
      <c r="Z67" s="514"/>
      <c r="AA67" s="512"/>
      <c r="AB67" s="513"/>
      <c r="AC67" s="513"/>
      <c r="AD67" s="147">
        <f t="shared" si="6"/>
        <v>0</v>
      </c>
      <c r="AE67" s="147" t="e">
        <f t="shared" si="7"/>
        <v>#VALUE!</v>
      </c>
      <c r="AF67" s="147" t="str">
        <f t="shared" si="8"/>
        <v>0</v>
      </c>
      <c r="AG67" s="147" t="e">
        <f t="shared" si="9"/>
        <v>#VALUE!</v>
      </c>
      <c r="AH67" s="137" t="str">
        <f t="shared" si="10"/>
        <v/>
      </c>
      <c r="AI67" s="137" t="str">
        <f t="shared" si="11"/>
        <v/>
      </c>
      <c r="AJ67" s="137" t="str">
        <f t="shared" si="12"/>
        <v/>
      </c>
      <c r="AK67" s="197">
        <f t="shared" si="13"/>
        <v>0</v>
      </c>
      <c r="AL67" s="137">
        <f t="shared" si="14"/>
        <v>0</v>
      </c>
      <c r="AM67" s="514"/>
      <c r="AN67" s="512"/>
      <c r="AO67" s="512"/>
      <c r="AP67" s="512"/>
      <c r="AQ67" s="512"/>
      <c r="AR67" s="512"/>
    </row>
    <row r="68" spans="1:44" ht="12" customHeight="1" x14ac:dyDescent="0.2">
      <c r="A68" s="177"/>
      <c r="B68" s="431"/>
      <c r="C68" s="457"/>
      <c r="D68" s="188"/>
      <c r="E68" s="321"/>
      <c r="F68" s="189"/>
      <c r="G68" s="189"/>
      <c r="H68" s="189"/>
      <c r="I68" s="189"/>
      <c r="J68" s="189"/>
      <c r="K68" s="189"/>
      <c r="L68" s="181"/>
      <c r="M68" s="183"/>
      <c r="N68" s="182"/>
      <c r="O68" s="182"/>
      <c r="P68" s="182"/>
      <c r="Q68" s="184"/>
      <c r="R68" s="185"/>
      <c r="S68" s="186"/>
      <c r="T68" s="185"/>
      <c r="U68" s="187"/>
      <c r="V68" s="185"/>
      <c r="W68" s="137"/>
      <c r="X68" s="147"/>
      <c r="Y68" s="540"/>
      <c r="Z68" s="514"/>
      <c r="AA68" s="512"/>
      <c r="AB68" s="513"/>
      <c r="AC68" s="513"/>
      <c r="AD68" s="147">
        <f t="shared" si="6"/>
        <v>0</v>
      </c>
      <c r="AE68" s="147" t="e">
        <f t="shared" si="7"/>
        <v>#VALUE!</v>
      </c>
      <c r="AF68" s="147" t="str">
        <f t="shared" si="8"/>
        <v>0</v>
      </c>
      <c r="AG68" s="147" t="e">
        <f t="shared" si="9"/>
        <v>#VALUE!</v>
      </c>
      <c r="AH68" s="137" t="str">
        <f t="shared" si="10"/>
        <v/>
      </c>
      <c r="AI68" s="137" t="str">
        <f t="shared" si="11"/>
        <v/>
      </c>
      <c r="AJ68" s="137" t="str">
        <f t="shared" si="12"/>
        <v/>
      </c>
      <c r="AK68" s="197">
        <f t="shared" si="13"/>
        <v>0</v>
      </c>
      <c r="AL68" s="137">
        <f t="shared" si="14"/>
        <v>0</v>
      </c>
      <c r="AM68" s="514"/>
      <c r="AN68" s="512"/>
      <c r="AO68" s="512"/>
      <c r="AP68" s="512"/>
      <c r="AQ68" s="512"/>
      <c r="AR68" s="512"/>
    </row>
    <row r="69" spans="1:44" ht="12" customHeight="1" x14ac:dyDescent="0.2">
      <c r="A69" s="177"/>
      <c r="B69" s="431"/>
      <c r="C69" s="457"/>
      <c r="D69" s="180"/>
      <c r="E69" s="199"/>
      <c r="F69" s="181"/>
      <c r="G69" s="189"/>
      <c r="H69" s="189"/>
      <c r="I69" s="189"/>
      <c r="J69" s="189"/>
      <c r="K69" s="189"/>
      <c r="L69" s="181"/>
      <c r="M69" s="183"/>
      <c r="N69" s="182"/>
      <c r="O69" s="182"/>
      <c r="P69" s="182"/>
      <c r="Q69" s="184"/>
      <c r="R69" s="185"/>
      <c r="S69" s="186"/>
      <c r="T69" s="185"/>
      <c r="U69" s="187"/>
      <c r="V69" s="185"/>
      <c r="W69" s="137"/>
      <c r="X69" s="147"/>
      <c r="Y69" s="540"/>
      <c r="Z69" s="514"/>
      <c r="AA69" s="512"/>
      <c r="AB69" s="513"/>
      <c r="AC69" s="513"/>
      <c r="AD69" s="147">
        <f t="shared" si="6"/>
        <v>0</v>
      </c>
      <c r="AE69" s="147" t="e">
        <f t="shared" si="7"/>
        <v>#VALUE!</v>
      </c>
      <c r="AF69" s="147" t="str">
        <f t="shared" si="8"/>
        <v>0</v>
      </c>
      <c r="AG69" s="147" t="e">
        <f t="shared" si="9"/>
        <v>#VALUE!</v>
      </c>
      <c r="AH69" s="137" t="str">
        <f t="shared" si="10"/>
        <v/>
      </c>
      <c r="AI69" s="137" t="str">
        <f t="shared" si="11"/>
        <v/>
      </c>
      <c r="AJ69" s="137" t="str">
        <f t="shared" si="12"/>
        <v/>
      </c>
      <c r="AK69" s="197">
        <f t="shared" si="13"/>
        <v>0</v>
      </c>
      <c r="AL69" s="137">
        <f t="shared" si="14"/>
        <v>0</v>
      </c>
      <c r="AM69" s="514"/>
      <c r="AN69" s="512"/>
      <c r="AO69" s="512"/>
      <c r="AP69" s="512"/>
      <c r="AQ69" s="512"/>
      <c r="AR69" s="512"/>
    </row>
    <row r="70" spans="1:44" ht="12" customHeight="1" x14ac:dyDescent="0.2">
      <c r="A70" s="177"/>
      <c r="B70" s="431"/>
      <c r="C70" s="457"/>
      <c r="D70" s="188"/>
      <c r="E70" s="199"/>
      <c r="F70" s="189"/>
      <c r="G70" s="189"/>
      <c r="H70" s="189"/>
      <c r="I70" s="189"/>
      <c r="J70" s="189"/>
      <c r="K70" s="189"/>
      <c r="L70" s="181"/>
      <c r="M70" s="183"/>
      <c r="N70" s="182"/>
      <c r="O70" s="182"/>
      <c r="P70" s="182"/>
      <c r="Q70" s="184"/>
      <c r="R70" s="185"/>
      <c r="S70" s="186"/>
      <c r="T70" s="185"/>
      <c r="U70" s="187"/>
      <c r="V70" s="185"/>
      <c r="W70" s="137"/>
      <c r="X70" s="147"/>
      <c r="Y70" s="540"/>
      <c r="Z70" s="514"/>
      <c r="AA70" s="512"/>
      <c r="AB70" s="513"/>
      <c r="AC70" s="513"/>
      <c r="AD70" s="147">
        <f t="shared" si="6"/>
        <v>0</v>
      </c>
      <c r="AE70" s="147" t="e">
        <f t="shared" si="7"/>
        <v>#VALUE!</v>
      </c>
      <c r="AF70" s="147" t="str">
        <f t="shared" si="8"/>
        <v>0</v>
      </c>
      <c r="AG70" s="147" t="e">
        <f t="shared" si="9"/>
        <v>#VALUE!</v>
      </c>
      <c r="AH70" s="137" t="str">
        <f t="shared" si="10"/>
        <v/>
      </c>
      <c r="AI70" s="137" t="str">
        <f t="shared" si="11"/>
        <v/>
      </c>
      <c r="AJ70" s="137" t="str">
        <f t="shared" si="12"/>
        <v/>
      </c>
      <c r="AK70" s="197">
        <f t="shared" si="13"/>
        <v>0</v>
      </c>
      <c r="AL70" s="137">
        <f t="shared" si="14"/>
        <v>0</v>
      </c>
      <c r="AM70" s="514"/>
      <c r="AN70" s="512"/>
      <c r="AO70" s="512"/>
      <c r="AP70" s="512"/>
      <c r="AQ70" s="512"/>
      <c r="AR70" s="512"/>
    </row>
    <row r="71" spans="1:44" ht="12" customHeight="1" x14ac:dyDescent="0.2">
      <c r="A71" s="177"/>
      <c r="B71" s="431"/>
      <c r="C71" s="457"/>
      <c r="D71" s="180"/>
      <c r="E71" s="321"/>
      <c r="F71" s="181"/>
      <c r="G71" s="189"/>
      <c r="H71" s="189"/>
      <c r="I71" s="189"/>
      <c r="J71" s="189"/>
      <c r="K71" s="189"/>
      <c r="L71" s="181"/>
      <c r="M71" s="183"/>
      <c r="N71" s="182"/>
      <c r="O71" s="182"/>
      <c r="P71" s="182"/>
      <c r="Q71" s="184"/>
      <c r="R71" s="185"/>
      <c r="S71" s="186"/>
      <c r="T71" s="185"/>
      <c r="U71" s="187"/>
      <c r="V71" s="185"/>
      <c r="W71" s="137"/>
      <c r="X71" s="147"/>
      <c r="Y71" s="540"/>
      <c r="Z71" s="514"/>
      <c r="AA71" s="512"/>
      <c r="AB71" s="513"/>
      <c r="AC71" s="513"/>
      <c r="AD71" s="147">
        <f t="shared" si="6"/>
        <v>0</v>
      </c>
      <c r="AE71" s="147" t="e">
        <f t="shared" si="7"/>
        <v>#VALUE!</v>
      </c>
      <c r="AF71" s="147" t="str">
        <f t="shared" si="8"/>
        <v>0</v>
      </c>
      <c r="AG71" s="147" t="e">
        <f t="shared" si="9"/>
        <v>#VALUE!</v>
      </c>
      <c r="AH71" s="137" t="str">
        <f t="shared" si="10"/>
        <v/>
      </c>
      <c r="AI71" s="137" t="str">
        <f t="shared" si="11"/>
        <v/>
      </c>
      <c r="AJ71" s="137" t="str">
        <f t="shared" si="12"/>
        <v/>
      </c>
      <c r="AK71" s="197">
        <f t="shared" si="13"/>
        <v>0</v>
      </c>
      <c r="AL71" s="137">
        <f t="shared" si="14"/>
        <v>0</v>
      </c>
      <c r="AM71" s="514"/>
      <c r="AN71" s="512"/>
      <c r="AO71" s="512"/>
      <c r="AP71" s="512"/>
      <c r="AQ71" s="512"/>
      <c r="AR71" s="512"/>
    </row>
    <row r="72" spans="1:44" ht="12" customHeight="1" x14ac:dyDescent="0.2">
      <c r="A72" s="177"/>
      <c r="B72" s="431"/>
      <c r="C72" s="457"/>
      <c r="D72" s="188"/>
      <c r="E72" s="321"/>
      <c r="F72" s="189"/>
      <c r="G72" s="189"/>
      <c r="H72" s="189"/>
      <c r="I72" s="189"/>
      <c r="J72" s="189"/>
      <c r="K72" s="189"/>
      <c r="L72" s="181"/>
      <c r="M72" s="183"/>
      <c r="N72" s="182"/>
      <c r="O72" s="182"/>
      <c r="P72" s="182"/>
      <c r="Q72" s="184"/>
      <c r="R72" s="185"/>
      <c r="S72" s="186"/>
      <c r="T72" s="185"/>
      <c r="U72" s="187"/>
      <c r="V72" s="185"/>
      <c r="W72" s="137"/>
      <c r="X72" s="147"/>
      <c r="Y72" s="540"/>
      <c r="Z72" s="514"/>
      <c r="AA72" s="512"/>
      <c r="AB72" s="513"/>
      <c r="AC72" s="513"/>
      <c r="AD72" s="147">
        <f t="shared" ref="AD72:AD135" si="15">IFERROR(LEFT(E72,FIND(" ",E72)-1),E72)</f>
        <v>0</v>
      </c>
      <c r="AE72" s="147" t="e">
        <f t="shared" ref="AE72:AE135" si="16">MID(E72,FIND(" ",E72)*1,27)</f>
        <v>#VALUE!</v>
      </c>
      <c r="AF72" s="147" t="str">
        <f t="shared" ref="AF72:AF135" si="17">UPPER(AD72)</f>
        <v>0</v>
      </c>
      <c r="AG72" s="147" t="e">
        <f t="shared" ref="AG72:AG135" si="18">PROPER(AE72)</f>
        <v>#VALUE!</v>
      </c>
      <c r="AH72" s="137" t="str">
        <f t="shared" ref="AH72:AH135" si="19">MID($F72,FIND("",$F72)*1,2)</f>
        <v/>
      </c>
      <c r="AI72" s="137" t="str">
        <f t="shared" ref="AI72:AI135" si="20">MID($F72,FIND("",$F72)*3,2)</f>
        <v/>
      </c>
      <c r="AJ72" s="137" t="str">
        <f t="shared" ref="AJ72:AJ135" si="21">MID($F72,FIND("",$F72)*5,2)</f>
        <v/>
      </c>
      <c r="AK72" s="197">
        <f t="shared" ref="AK72:AK135" si="22">G72</f>
        <v>0</v>
      </c>
      <c r="AL72" s="137">
        <f t="shared" ref="AL72:AL135" si="23">IF(AK72="кмс",AK$2,IF(AK72="мс",AL$2,IF(AK72="мсмк",AM$2,IF(AK72="змс",AN$2,AK72))))</f>
        <v>0</v>
      </c>
      <c r="AM72" s="514"/>
      <c r="AN72" s="512"/>
      <c r="AO72" s="512"/>
      <c r="AP72" s="512"/>
      <c r="AQ72" s="512"/>
      <c r="AR72" s="512"/>
    </row>
    <row r="73" spans="1:44" ht="12" customHeight="1" x14ac:dyDescent="0.2">
      <c r="A73" s="177"/>
      <c r="B73" s="431"/>
      <c r="C73" s="457"/>
      <c r="D73" s="180"/>
      <c r="E73" s="321"/>
      <c r="F73" s="181"/>
      <c r="G73" s="189"/>
      <c r="H73" s="189"/>
      <c r="I73" s="189"/>
      <c r="J73" s="189"/>
      <c r="K73" s="189"/>
      <c r="L73" s="181"/>
      <c r="M73" s="183"/>
      <c r="N73" s="182"/>
      <c r="O73" s="182"/>
      <c r="P73" s="182"/>
      <c r="Q73" s="184"/>
      <c r="R73" s="185"/>
      <c r="S73" s="186"/>
      <c r="T73" s="185"/>
      <c r="U73" s="187"/>
      <c r="V73" s="185"/>
      <c r="W73" s="137"/>
      <c r="X73" s="147"/>
      <c r="Y73" s="540"/>
      <c r="Z73" s="514"/>
      <c r="AA73" s="512"/>
      <c r="AB73" s="513"/>
      <c r="AC73" s="513"/>
      <c r="AD73" s="147">
        <f t="shared" si="15"/>
        <v>0</v>
      </c>
      <c r="AE73" s="147" t="e">
        <f t="shared" si="16"/>
        <v>#VALUE!</v>
      </c>
      <c r="AF73" s="147" t="str">
        <f t="shared" si="17"/>
        <v>0</v>
      </c>
      <c r="AG73" s="147" t="e">
        <f t="shared" si="18"/>
        <v>#VALUE!</v>
      </c>
      <c r="AH73" s="137" t="str">
        <f t="shared" si="19"/>
        <v/>
      </c>
      <c r="AI73" s="137" t="str">
        <f t="shared" si="20"/>
        <v/>
      </c>
      <c r="AJ73" s="137" t="str">
        <f t="shared" si="21"/>
        <v/>
      </c>
      <c r="AK73" s="197">
        <f t="shared" si="22"/>
        <v>0</v>
      </c>
      <c r="AL73" s="137">
        <f t="shared" si="23"/>
        <v>0</v>
      </c>
      <c r="AM73" s="514"/>
      <c r="AN73" s="512"/>
      <c r="AO73" s="512"/>
      <c r="AP73" s="512"/>
      <c r="AQ73" s="512"/>
      <c r="AR73" s="512"/>
    </row>
    <row r="74" spans="1:44" ht="12" customHeight="1" x14ac:dyDescent="0.2">
      <c r="A74" s="177"/>
      <c r="B74" s="431"/>
      <c r="C74" s="457"/>
      <c r="D74" s="188"/>
      <c r="E74" s="321"/>
      <c r="F74" s="189"/>
      <c r="G74" s="189"/>
      <c r="H74" s="189"/>
      <c r="I74" s="189"/>
      <c r="J74" s="189"/>
      <c r="K74" s="189"/>
      <c r="L74" s="181"/>
      <c r="M74" s="183"/>
      <c r="N74" s="182"/>
      <c r="O74" s="182"/>
      <c r="P74" s="182"/>
      <c r="Q74" s="184"/>
      <c r="R74" s="185"/>
      <c r="S74" s="186"/>
      <c r="T74" s="185"/>
      <c r="U74" s="187"/>
      <c r="V74" s="185"/>
      <c r="W74" s="137"/>
      <c r="X74" s="147"/>
      <c r="Y74" s="540"/>
      <c r="Z74" s="514"/>
      <c r="AA74" s="512"/>
      <c r="AB74" s="513"/>
      <c r="AC74" s="513"/>
      <c r="AD74" s="147">
        <f t="shared" si="15"/>
        <v>0</v>
      </c>
      <c r="AE74" s="147" t="e">
        <f t="shared" si="16"/>
        <v>#VALUE!</v>
      </c>
      <c r="AF74" s="147" t="str">
        <f t="shared" si="17"/>
        <v>0</v>
      </c>
      <c r="AG74" s="147" t="e">
        <f t="shared" si="18"/>
        <v>#VALUE!</v>
      </c>
      <c r="AH74" s="137" t="str">
        <f t="shared" si="19"/>
        <v/>
      </c>
      <c r="AI74" s="137" t="str">
        <f t="shared" si="20"/>
        <v/>
      </c>
      <c r="AJ74" s="137" t="str">
        <f t="shared" si="21"/>
        <v/>
      </c>
      <c r="AK74" s="197">
        <f t="shared" si="22"/>
        <v>0</v>
      </c>
      <c r="AL74" s="137">
        <f t="shared" si="23"/>
        <v>0</v>
      </c>
      <c r="AM74" s="514"/>
      <c r="AN74" s="512"/>
      <c r="AO74" s="512"/>
      <c r="AP74" s="512"/>
      <c r="AQ74" s="512"/>
      <c r="AR74" s="512"/>
    </row>
    <row r="75" spans="1:44" ht="12" customHeight="1" x14ac:dyDescent="0.2">
      <c r="A75" s="177"/>
      <c r="B75" s="431"/>
      <c r="C75" s="457"/>
      <c r="D75" s="180"/>
      <c r="E75" s="321"/>
      <c r="F75" s="181"/>
      <c r="G75" s="189"/>
      <c r="H75" s="189"/>
      <c r="I75" s="189"/>
      <c r="J75" s="189"/>
      <c r="K75" s="189"/>
      <c r="L75" s="181"/>
      <c r="M75" s="183"/>
      <c r="N75" s="182"/>
      <c r="O75" s="182"/>
      <c r="P75" s="182"/>
      <c r="Q75" s="184"/>
      <c r="R75" s="185"/>
      <c r="S75" s="186"/>
      <c r="T75" s="185"/>
      <c r="U75" s="187"/>
      <c r="V75" s="185"/>
      <c r="W75" s="137"/>
      <c r="X75" s="147"/>
      <c r="Y75" s="540"/>
      <c r="Z75" s="514"/>
      <c r="AA75" s="512"/>
      <c r="AB75" s="513"/>
      <c r="AC75" s="513"/>
      <c r="AD75" s="147">
        <f t="shared" si="15"/>
        <v>0</v>
      </c>
      <c r="AE75" s="147" t="e">
        <f t="shared" si="16"/>
        <v>#VALUE!</v>
      </c>
      <c r="AF75" s="147" t="str">
        <f t="shared" si="17"/>
        <v>0</v>
      </c>
      <c r="AG75" s="147" t="e">
        <f t="shared" si="18"/>
        <v>#VALUE!</v>
      </c>
      <c r="AH75" s="137" t="str">
        <f t="shared" si="19"/>
        <v/>
      </c>
      <c r="AI75" s="137" t="str">
        <f t="shared" si="20"/>
        <v/>
      </c>
      <c r="AJ75" s="137" t="str">
        <f t="shared" si="21"/>
        <v/>
      </c>
      <c r="AK75" s="197">
        <f t="shared" si="22"/>
        <v>0</v>
      </c>
      <c r="AL75" s="137">
        <f t="shared" si="23"/>
        <v>0</v>
      </c>
      <c r="AM75" s="514"/>
      <c r="AN75" s="512"/>
      <c r="AO75" s="512"/>
      <c r="AP75" s="512"/>
      <c r="AQ75" s="512"/>
      <c r="AR75" s="512"/>
    </row>
    <row r="76" spans="1:44" ht="12" customHeight="1" x14ac:dyDescent="0.2">
      <c r="A76" s="177"/>
      <c r="B76" s="431"/>
      <c r="C76" s="457"/>
      <c r="D76" s="188"/>
      <c r="E76" s="321"/>
      <c r="F76" s="181"/>
      <c r="G76" s="189"/>
      <c r="H76" s="189"/>
      <c r="I76" s="189"/>
      <c r="J76" s="189"/>
      <c r="K76" s="189"/>
      <c r="L76" s="181"/>
      <c r="M76" s="183"/>
      <c r="N76" s="182"/>
      <c r="O76" s="182"/>
      <c r="P76" s="182"/>
      <c r="Q76" s="184"/>
      <c r="R76" s="185"/>
      <c r="S76" s="186"/>
      <c r="T76" s="185"/>
      <c r="U76" s="187"/>
      <c r="V76" s="185"/>
      <c r="W76" s="137"/>
      <c r="X76" s="147"/>
      <c r="Y76" s="540"/>
      <c r="Z76" s="514"/>
      <c r="AA76" s="512"/>
      <c r="AB76" s="513"/>
      <c r="AC76" s="513"/>
      <c r="AD76" s="147">
        <f t="shared" si="15"/>
        <v>0</v>
      </c>
      <c r="AE76" s="147" t="e">
        <f t="shared" si="16"/>
        <v>#VALUE!</v>
      </c>
      <c r="AF76" s="147" t="str">
        <f t="shared" si="17"/>
        <v>0</v>
      </c>
      <c r="AG76" s="147" t="e">
        <f t="shared" si="18"/>
        <v>#VALUE!</v>
      </c>
      <c r="AH76" s="137" t="str">
        <f t="shared" si="19"/>
        <v/>
      </c>
      <c r="AI76" s="137" t="str">
        <f t="shared" si="20"/>
        <v/>
      </c>
      <c r="AJ76" s="137" t="str">
        <f t="shared" si="21"/>
        <v/>
      </c>
      <c r="AK76" s="197">
        <f t="shared" si="22"/>
        <v>0</v>
      </c>
      <c r="AL76" s="137">
        <f t="shared" si="23"/>
        <v>0</v>
      </c>
      <c r="AM76" s="514"/>
      <c r="AN76" s="512"/>
      <c r="AO76" s="512"/>
      <c r="AP76" s="512"/>
      <c r="AQ76" s="512"/>
      <c r="AR76" s="512"/>
    </row>
    <row r="77" spans="1:44" ht="12" customHeight="1" x14ac:dyDescent="0.2">
      <c r="A77" s="177"/>
      <c r="B77" s="431"/>
      <c r="C77" s="191"/>
      <c r="D77" s="180"/>
      <c r="E77" s="321"/>
      <c r="F77" s="181"/>
      <c r="G77" s="189"/>
      <c r="H77" s="189"/>
      <c r="I77" s="189"/>
      <c r="J77" s="189"/>
      <c r="K77" s="189"/>
      <c r="L77" s="181"/>
      <c r="M77" s="183"/>
      <c r="N77" s="182"/>
      <c r="O77" s="182"/>
      <c r="P77" s="182"/>
      <c r="Q77" s="184"/>
      <c r="R77" s="185"/>
      <c r="S77" s="186"/>
      <c r="T77" s="185"/>
      <c r="U77" s="187"/>
      <c r="V77" s="185"/>
      <c r="W77" s="137"/>
      <c r="X77" s="147"/>
      <c r="Y77" s="540"/>
      <c r="Z77" s="514"/>
      <c r="AA77" s="512"/>
      <c r="AB77" s="513"/>
      <c r="AC77" s="513"/>
      <c r="AD77" s="147">
        <f t="shared" si="15"/>
        <v>0</v>
      </c>
      <c r="AE77" s="147" t="e">
        <f t="shared" si="16"/>
        <v>#VALUE!</v>
      </c>
      <c r="AF77" s="147" t="str">
        <f t="shared" si="17"/>
        <v>0</v>
      </c>
      <c r="AG77" s="147" t="e">
        <f t="shared" si="18"/>
        <v>#VALUE!</v>
      </c>
      <c r="AH77" s="137" t="str">
        <f t="shared" si="19"/>
        <v/>
      </c>
      <c r="AI77" s="137" t="str">
        <f t="shared" si="20"/>
        <v/>
      </c>
      <c r="AJ77" s="137" t="str">
        <f t="shared" si="21"/>
        <v/>
      </c>
      <c r="AK77" s="197">
        <f t="shared" si="22"/>
        <v>0</v>
      </c>
      <c r="AL77" s="137">
        <f t="shared" si="23"/>
        <v>0</v>
      </c>
      <c r="AM77" s="514"/>
      <c r="AN77" s="512"/>
      <c r="AO77" s="512"/>
      <c r="AP77" s="512"/>
      <c r="AQ77" s="512"/>
      <c r="AR77" s="512"/>
    </row>
    <row r="78" spans="1:44" ht="12" customHeight="1" x14ac:dyDescent="0.2">
      <c r="A78" s="177"/>
      <c r="B78" s="431"/>
      <c r="C78" s="191"/>
      <c r="D78" s="188"/>
      <c r="E78" s="321"/>
      <c r="F78" s="189"/>
      <c r="G78" s="189"/>
      <c r="H78" s="189"/>
      <c r="I78" s="189"/>
      <c r="J78" s="189"/>
      <c r="K78" s="189"/>
      <c r="L78" s="181"/>
      <c r="M78" s="183"/>
      <c r="N78" s="182"/>
      <c r="O78" s="182"/>
      <c r="P78" s="182"/>
      <c r="Q78" s="184"/>
      <c r="R78" s="185"/>
      <c r="S78" s="186"/>
      <c r="T78" s="185"/>
      <c r="U78" s="187"/>
      <c r="V78" s="185"/>
      <c r="W78" s="137"/>
      <c r="X78" s="147"/>
      <c r="Y78" s="540"/>
      <c r="Z78" s="514"/>
      <c r="AA78" s="512"/>
      <c r="AB78" s="513"/>
      <c r="AC78" s="513"/>
      <c r="AD78" s="147">
        <f t="shared" si="15"/>
        <v>0</v>
      </c>
      <c r="AE78" s="147" t="e">
        <f t="shared" si="16"/>
        <v>#VALUE!</v>
      </c>
      <c r="AF78" s="147" t="str">
        <f t="shared" si="17"/>
        <v>0</v>
      </c>
      <c r="AG78" s="147" t="e">
        <f t="shared" si="18"/>
        <v>#VALUE!</v>
      </c>
      <c r="AH78" s="137" t="str">
        <f t="shared" si="19"/>
        <v/>
      </c>
      <c r="AI78" s="137" t="str">
        <f t="shared" si="20"/>
        <v/>
      </c>
      <c r="AJ78" s="137" t="str">
        <f t="shared" si="21"/>
        <v/>
      </c>
      <c r="AK78" s="197">
        <f t="shared" si="22"/>
        <v>0</v>
      </c>
      <c r="AL78" s="137">
        <f t="shared" si="23"/>
        <v>0</v>
      </c>
      <c r="AM78" s="514"/>
      <c r="AN78" s="512"/>
      <c r="AO78" s="512"/>
      <c r="AP78" s="512"/>
      <c r="AQ78" s="512"/>
      <c r="AR78" s="512"/>
    </row>
    <row r="79" spans="1:44" ht="12" customHeight="1" x14ac:dyDescent="0.2">
      <c r="A79" s="177"/>
      <c r="B79" s="431"/>
      <c r="C79" s="179"/>
      <c r="D79" s="180"/>
      <c r="E79" s="321"/>
      <c r="F79" s="181"/>
      <c r="G79" s="189"/>
      <c r="H79" s="189"/>
      <c r="I79" s="189"/>
      <c r="J79" s="181"/>
      <c r="K79" s="189"/>
      <c r="L79" s="182"/>
      <c r="M79" s="183"/>
      <c r="N79" s="182"/>
      <c r="O79" s="182"/>
      <c r="P79" s="182"/>
      <c r="Q79" s="184"/>
      <c r="R79" s="185"/>
      <c r="S79" s="186"/>
      <c r="T79" s="185"/>
      <c r="U79" s="187"/>
      <c r="V79" s="185"/>
      <c r="W79" s="137"/>
      <c r="X79" s="147"/>
      <c r="Y79" s="540"/>
      <c r="Z79" s="514"/>
      <c r="AA79" s="512"/>
      <c r="AB79" s="513"/>
      <c r="AC79" s="513"/>
      <c r="AD79" s="147">
        <f t="shared" si="15"/>
        <v>0</v>
      </c>
      <c r="AE79" s="147" t="e">
        <f t="shared" si="16"/>
        <v>#VALUE!</v>
      </c>
      <c r="AF79" s="147" t="str">
        <f t="shared" si="17"/>
        <v>0</v>
      </c>
      <c r="AG79" s="147" t="e">
        <f t="shared" si="18"/>
        <v>#VALUE!</v>
      </c>
      <c r="AH79" s="137" t="str">
        <f t="shared" si="19"/>
        <v/>
      </c>
      <c r="AI79" s="137" t="str">
        <f t="shared" si="20"/>
        <v/>
      </c>
      <c r="AJ79" s="137" t="str">
        <f t="shared" si="21"/>
        <v/>
      </c>
      <c r="AK79" s="197">
        <f t="shared" si="22"/>
        <v>0</v>
      </c>
      <c r="AL79" s="137">
        <f t="shared" si="23"/>
        <v>0</v>
      </c>
      <c r="AM79" s="514"/>
      <c r="AN79" s="512"/>
      <c r="AO79" s="512"/>
      <c r="AP79" s="512"/>
      <c r="AQ79" s="512"/>
      <c r="AR79" s="512"/>
    </row>
    <row r="80" spans="1:44" ht="12" customHeight="1" x14ac:dyDescent="0.2">
      <c r="A80" s="177"/>
      <c r="B80" s="431"/>
      <c r="C80" s="179"/>
      <c r="D80" s="188"/>
      <c r="E80" s="321"/>
      <c r="F80" s="189"/>
      <c r="G80" s="189"/>
      <c r="H80" s="189"/>
      <c r="I80" s="189"/>
      <c r="J80" s="181"/>
      <c r="K80" s="189"/>
      <c r="L80" s="181"/>
      <c r="M80" s="183"/>
      <c r="N80" s="182"/>
      <c r="O80" s="182"/>
      <c r="P80" s="182"/>
      <c r="Q80" s="184"/>
      <c r="R80" s="185"/>
      <c r="S80" s="186"/>
      <c r="T80" s="185"/>
      <c r="U80" s="187"/>
      <c r="V80" s="185"/>
      <c r="W80" s="137"/>
      <c r="X80" s="147"/>
      <c r="Y80" s="540"/>
      <c r="Z80" s="514"/>
      <c r="AA80" s="512"/>
      <c r="AB80" s="513"/>
      <c r="AC80" s="513"/>
      <c r="AD80" s="147">
        <f t="shared" si="15"/>
        <v>0</v>
      </c>
      <c r="AE80" s="147" t="e">
        <f t="shared" si="16"/>
        <v>#VALUE!</v>
      </c>
      <c r="AF80" s="147" t="str">
        <f t="shared" si="17"/>
        <v>0</v>
      </c>
      <c r="AG80" s="147" t="e">
        <f t="shared" si="18"/>
        <v>#VALUE!</v>
      </c>
      <c r="AH80" s="137" t="str">
        <f t="shared" si="19"/>
        <v/>
      </c>
      <c r="AI80" s="137" t="str">
        <f t="shared" si="20"/>
        <v/>
      </c>
      <c r="AJ80" s="137" t="str">
        <f t="shared" si="21"/>
        <v/>
      </c>
      <c r="AK80" s="197">
        <f t="shared" si="22"/>
        <v>0</v>
      </c>
      <c r="AL80" s="137">
        <f t="shared" si="23"/>
        <v>0</v>
      </c>
      <c r="AM80" s="514"/>
      <c r="AN80" s="512"/>
      <c r="AO80" s="512"/>
      <c r="AP80" s="512"/>
      <c r="AQ80" s="512"/>
      <c r="AR80" s="512"/>
    </row>
    <row r="81" spans="1:44" ht="12" customHeight="1" x14ac:dyDescent="0.2">
      <c r="A81" s="177"/>
      <c r="B81" s="431"/>
      <c r="C81" s="179"/>
      <c r="D81" s="180"/>
      <c r="E81" s="321"/>
      <c r="F81" s="181"/>
      <c r="G81" s="189"/>
      <c r="H81" s="189"/>
      <c r="I81" s="189"/>
      <c r="J81" s="181"/>
      <c r="K81" s="189"/>
      <c r="L81" s="182"/>
      <c r="M81" s="183"/>
      <c r="N81" s="182"/>
      <c r="O81" s="182"/>
      <c r="P81" s="182"/>
      <c r="Q81" s="184"/>
      <c r="R81" s="185"/>
      <c r="S81" s="186"/>
      <c r="T81" s="185"/>
      <c r="U81" s="187"/>
      <c r="V81" s="185"/>
      <c r="W81" s="137"/>
      <c r="X81" s="147"/>
      <c r="Y81" s="540"/>
      <c r="Z81" s="514"/>
      <c r="AA81" s="512"/>
      <c r="AB81" s="513"/>
      <c r="AC81" s="513"/>
      <c r="AD81" s="147">
        <f t="shared" si="15"/>
        <v>0</v>
      </c>
      <c r="AE81" s="147" t="e">
        <f t="shared" si="16"/>
        <v>#VALUE!</v>
      </c>
      <c r="AF81" s="147" t="str">
        <f t="shared" si="17"/>
        <v>0</v>
      </c>
      <c r="AG81" s="147" t="e">
        <f t="shared" si="18"/>
        <v>#VALUE!</v>
      </c>
      <c r="AH81" s="137" t="str">
        <f t="shared" si="19"/>
        <v/>
      </c>
      <c r="AI81" s="137" t="str">
        <f t="shared" si="20"/>
        <v/>
      </c>
      <c r="AJ81" s="137" t="str">
        <f t="shared" si="21"/>
        <v/>
      </c>
      <c r="AK81" s="197">
        <f t="shared" si="22"/>
        <v>0</v>
      </c>
      <c r="AL81" s="137">
        <f t="shared" si="23"/>
        <v>0</v>
      </c>
      <c r="AM81" s="514"/>
      <c r="AN81" s="512"/>
      <c r="AO81" s="512"/>
      <c r="AP81" s="512"/>
      <c r="AQ81" s="512"/>
      <c r="AR81" s="512"/>
    </row>
    <row r="82" spans="1:44" ht="12" customHeight="1" x14ac:dyDescent="0.2">
      <c r="A82" s="177"/>
      <c r="B82" s="431"/>
      <c r="C82" s="179"/>
      <c r="D82" s="188"/>
      <c r="E82" s="321"/>
      <c r="F82" s="189"/>
      <c r="G82" s="189"/>
      <c r="H82" s="189"/>
      <c r="I82" s="189"/>
      <c r="J82" s="181"/>
      <c r="K82" s="189"/>
      <c r="L82" s="181"/>
      <c r="M82" s="183"/>
      <c r="N82" s="182"/>
      <c r="O82" s="182"/>
      <c r="P82" s="182"/>
      <c r="Q82" s="184"/>
      <c r="R82" s="185"/>
      <c r="S82" s="186"/>
      <c r="T82" s="185"/>
      <c r="U82" s="187"/>
      <c r="V82" s="185"/>
      <c r="W82" s="137"/>
      <c r="X82" s="147"/>
      <c r="Y82" s="540"/>
      <c r="Z82" s="514"/>
      <c r="AA82" s="512"/>
      <c r="AB82" s="513"/>
      <c r="AC82" s="513"/>
      <c r="AD82" s="147">
        <f t="shared" si="15"/>
        <v>0</v>
      </c>
      <c r="AE82" s="147" t="e">
        <f t="shared" si="16"/>
        <v>#VALUE!</v>
      </c>
      <c r="AF82" s="147" t="str">
        <f t="shared" si="17"/>
        <v>0</v>
      </c>
      <c r="AG82" s="147" t="e">
        <f t="shared" si="18"/>
        <v>#VALUE!</v>
      </c>
      <c r="AH82" s="137" t="str">
        <f t="shared" si="19"/>
        <v/>
      </c>
      <c r="AI82" s="137" t="str">
        <f t="shared" si="20"/>
        <v/>
      </c>
      <c r="AJ82" s="137" t="str">
        <f t="shared" si="21"/>
        <v/>
      </c>
      <c r="AK82" s="197">
        <f t="shared" si="22"/>
        <v>0</v>
      </c>
      <c r="AL82" s="137">
        <f t="shared" si="23"/>
        <v>0</v>
      </c>
      <c r="AM82" s="514"/>
      <c r="AN82" s="512"/>
      <c r="AO82" s="512"/>
      <c r="AP82" s="512"/>
      <c r="AQ82" s="512"/>
      <c r="AR82" s="512"/>
    </row>
    <row r="83" spans="1:44" ht="12" customHeight="1" x14ac:dyDescent="0.2">
      <c r="A83" s="177"/>
      <c r="B83" s="431"/>
      <c r="C83" s="179"/>
      <c r="D83" s="180"/>
      <c r="E83" s="321"/>
      <c r="F83" s="181"/>
      <c r="G83" s="189"/>
      <c r="H83" s="189"/>
      <c r="I83" s="189"/>
      <c r="J83" s="181"/>
      <c r="K83" s="189"/>
      <c r="L83" s="182"/>
      <c r="M83" s="183"/>
      <c r="N83" s="182"/>
      <c r="O83" s="182"/>
      <c r="P83" s="182"/>
      <c r="Q83" s="184"/>
      <c r="R83" s="185"/>
      <c r="S83" s="186"/>
      <c r="T83" s="185"/>
      <c r="U83" s="187"/>
      <c r="V83" s="185"/>
      <c r="W83" s="137"/>
      <c r="X83" s="147"/>
      <c r="Y83" s="540"/>
      <c r="Z83" s="514"/>
      <c r="AA83" s="512"/>
      <c r="AB83" s="513"/>
      <c r="AC83" s="513"/>
      <c r="AD83" s="147">
        <f t="shared" si="15"/>
        <v>0</v>
      </c>
      <c r="AE83" s="147" t="e">
        <f t="shared" si="16"/>
        <v>#VALUE!</v>
      </c>
      <c r="AF83" s="147" t="str">
        <f t="shared" si="17"/>
        <v>0</v>
      </c>
      <c r="AG83" s="147" t="e">
        <f t="shared" si="18"/>
        <v>#VALUE!</v>
      </c>
      <c r="AH83" s="137" t="str">
        <f t="shared" si="19"/>
        <v/>
      </c>
      <c r="AI83" s="137" t="str">
        <f t="shared" si="20"/>
        <v/>
      </c>
      <c r="AJ83" s="137" t="str">
        <f t="shared" si="21"/>
        <v/>
      </c>
      <c r="AK83" s="197">
        <f t="shared" si="22"/>
        <v>0</v>
      </c>
      <c r="AL83" s="137">
        <f t="shared" si="23"/>
        <v>0</v>
      </c>
      <c r="AM83" s="514"/>
      <c r="AN83" s="512"/>
      <c r="AO83" s="512"/>
      <c r="AP83" s="512"/>
      <c r="AQ83" s="512"/>
      <c r="AR83" s="512"/>
    </row>
    <row r="84" spans="1:44" ht="12" customHeight="1" x14ac:dyDescent="0.2">
      <c r="A84" s="177"/>
      <c r="B84" s="431"/>
      <c r="C84" s="179"/>
      <c r="D84" s="434"/>
      <c r="E84" s="321"/>
      <c r="F84" s="189"/>
      <c r="G84" s="189"/>
      <c r="H84" s="189"/>
      <c r="I84" s="189"/>
      <c r="J84" s="189"/>
      <c r="K84" s="189"/>
      <c r="L84" s="181"/>
      <c r="M84" s="183"/>
      <c r="N84" s="182"/>
      <c r="O84" s="182"/>
      <c r="P84" s="182"/>
      <c r="Q84" s="184"/>
      <c r="R84" s="185"/>
      <c r="S84" s="186"/>
      <c r="T84" s="185"/>
      <c r="U84" s="187"/>
      <c r="V84" s="185"/>
      <c r="W84" s="137"/>
      <c r="X84" s="147"/>
      <c r="Y84" s="540"/>
      <c r="Z84" s="514"/>
      <c r="AA84" s="512"/>
      <c r="AB84" s="513"/>
      <c r="AC84" s="513"/>
      <c r="AD84" s="147">
        <f t="shared" si="15"/>
        <v>0</v>
      </c>
      <c r="AE84" s="147" t="e">
        <f t="shared" si="16"/>
        <v>#VALUE!</v>
      </c>
      <c r="AF84" s="147" t="str">
        <f t="shared" si="17"/>
        <v>0</v>
      </c>
      <c r="AG84" s="147" t="e">
        <f t="shared" si="18"/>
        <v>#VALUE!</v>
      </c>
      <c r="AH84" s="137" t="str">
        <f t="shared" si="19"/>
        <v/>
      </c>
      <c r="AI84" s="137" t="str">
        <f t="shared" si="20"/>
        <v/>
      </c>
      <c r="AJ84" s="137" t="str">
        <f t="shared" si="21"/>
        <v/>
      </c>
      <c r="AK84" s="197">
        <f t="shared" si="22"/>
        <v>0</v>
      </c>
      <c r="AL84" s="137">
        <f t="shared" si="23"/>
        <v>0</v>
      </c>
      <c r="AM84" s="514"/>
      <c r="AN84" s="512"/>
      <c r="AO84" s="512"/>
      <c r="AP84" s="512"/>
      <c r="AQ84" s="512"/>
      <c r="AR84" s="512"/>
    </row>
    <row r="85" spans="1:44" ht="12" customHeight="1" x14ac:dyDescent="0.2">
      <c r="A85" s="177"/>
      <c r="B85" s="431"/>
      <c r="C85" s="191"/>
      <c r="D85" s="180"/>
      <c r="E85" s="321"/>
      <c r="F85" s="181"/>
      <c r="G85" s="189"/>
      <c r="H85" s="189"/>
      <c r="I85" s="189"/>
      <c r="J85" s="189"/>
      <c r="K85" s="189"/>
      <c r="L85" s="181"/>
      <c r="M85" s="183"/>
      <c r="N85" s="182"/>
      <c r="O85" s="182"/>
      <c r="P85" s="182"/>
      <c r="Q85" s="184"/>
      <c r="R85" s="185"/>
      <c r="S85" s="186"/>
      <c r="T85" s="185"/>
      <c r="U85" s="187"/>
      <c r="V85" s="185"/>
      <c r="W85" s="137"/>
      <c r="X85" s="147"/>
      <c r="Y85" s="540"/>
      <c r="Z85" s="514"/>
      <c r="AA85" s="512"/>
      <c r="AB85" s="513"/>
      <c r="AC85" s="513"/>
      <c r="AD85" s="147">
        <f t="shared" si="15"/>
        <v>0</v>
      </c>
      <c r="AE85" s="147" t="e">
        <f t="shared" si="16"/>
        <v>#VALUE!</v>
      </c>
      <c r="AF85" s="147" t="str">
        <f t="shared" si="17"/>
        <v>0</v>
      </c>
      <c r="AG85" s="147" t="e">
        <f t="shared" si="18"/>
        <v>#VALUE!</v>
      </c>
      <c r="AH85" s="137" t="str">
        <f t="shared" si="19"/>
        <v/>
      </c>
      <c r="AI85" s="137" t="str">
        <f t="shared" si="20"/>
        <v/>
      </c>
      <c r="AJ85" s="137" t="str">
        <f t="shared" si="21"/>
        <v/>
      </c>
      <c r="AK85" s="197">
        <f t="shared" si="22"/>
        <v>0</v>
      </c>
      <c r="AL85" s="137">
        <f t="shared" si="23"/>
        <v>0</v>
      </c>
      <c r="AM85" s="514"/>
      <c r="AN85" s="512"/>
      <c r="AO85" s="512"/>
      <c r="AP85" s="512"/>
      <c r="AQ85" s="512"/>
      <c r="AR85" s="512"/>
    </row>
    <row r="86" spans="1:44" ht="12" customHeight="1" x14ac:dyDescent="0.2">
      <c r="A86" s="177"/>
      <c r="B86" s="431"/>
      <c r="C86" s="191"/>
      <c r="D86" s="188"/>
      <c r="E86" s="321"/>
      <c r="F86" s="189"/>
      <c r="G86" s="189"/>
      <c r="H86" s="189"/>
      <c r="I86" s="189"/>
      <c r="J86" s="189"/>
      <c r="K86" s="189"/>
      <c r="L86" s="181"/>
      <c r="M86" s="183"/>
      <c r="N86" s="182"/>
      <c r="O86" s="182"/>
      <c r="P86" s="182"/>
      <c r="Q86" s="184"/>
      <c r="R86" s="185"/>
      <c r="S86" s="186"/>
      <c r="T86" s="185"/>
      <c r="U86" s="187"/>
      <c r="V86" s="185"/>
      <c r="W86" s="137"/>
      <c r="X86" s="147"/>
      <c r="Y86" s="540"/>
      <c r="Z86" s="514"/>
      <c r="AA86" s="512"/>
      <c r="AB86" s="513"/>
      <c r="AC86" s="513"/>
      <c r="AD86" s="147">
        <f t="shared" si="15"/>
        <v>0</v>
      </c>
      <c r="AE86" s="147" t="e">
        <f t="shared" si="16"/>
        <v>#VALUE!</v>
      </c>
      <c r="AF86" s="147" t="str">
        <f t="shared" si="17"/>
        <v>0</v>
      </c>
      <c r="AG86" s="147" t="e">
        <f t="shared" si="18"/>
        <v>#VALUE!</v>
      </c>
      <c r="AH86" s="137" t="str">
        <f t="shared" si="19"/>
        <v/>
      </c>
      <c r="AI86" s="137" t="str">
        <f t="shared" si="20"/>
        <v/>
      </c>
      <c r="AJ86" s="137" t="str">
        <f t="shared" si="21"/>
        <v/>
      </c>
      <c r="AK86" s="197">
        <f t="shared" si="22"/>
        <v>0</v>
      </c>
      <c r="AL86" s="137">
        <f t="shared" si="23"/>
        <v>0</v>
      </c>
      <c r="AM86" s="514"/>
      <c r="AN86" s="512"/>
      <c r="AO86" s="512"/>
      <c r="AP86" s="512"/>
      <c r="AQ86" s="512"/>
      <c r="AR86" s="512"/>
    </row>
    <row r="87" spans="1:44" ht="12" customHeight="1" x14ac:dyDescent="0.2">
      <c r="A87" s="177"/>
      <c r="B87" s="431"/>
      <c r="C87" s="179"/>
      <c r="D87" s="180"/>
      <c r="E87" s="321"/>
      <c r="F87" s="181"/>
      <c r="G87" s="189"/>
      <c r="H87" s="189"/>
      <c r="I87" s="189"/>
      <c r="J87" s="189"/>
      <c r="K87" s="189"/>
      <c r="L87" s="181"/>
      <c r="M87" s="183"/>
      <c r="N87" s="182"/>
      <c r="O87" s="182"/>
      <c r="P87" s="182"/>
      <c r="Q87" s="184"/>
      <c r="R87" s="185"/>
      <c r="S87" s="186"/>
      <c r="T87" s="185"/>
      <c r="U87" s="187"/>
      <c r="V87" s="185"/>
      <c r="W87" s="137"/>
      <c r="X87" s="147"/>
      <c r="Y87" s="540"/>
      <c r="Z87" s="514"/>
      <c r="AA87" s="512"/>
      <c r="AB87" s="513"/>
      <c r="AC87" s="513"/>
      <c r="AD87" s="147">
        <f t="shared" si="15"/>
        <v>0</v>
      </c>
      <c r="AE87" s="147" t="e">
        <f t="shared" si="16"/>
        <v>#VALUE!</v>
      </c>
      <c r="AF87" s="147" t="str">
        <f t="shared" si="17"/>
        <v>0</v>
      </c>
      <c r="AG87" s="147" t="e">
        <f t="shared" si="18"/>
        <v>#VALUE!</v>
      </c>
      <c r="AH87" s="137" t="str">
        <f t="shared" si="19"/>
        <v/>
      </c>
      <c r="AI87" s="137" t="str">
        <f t="shared" si="20"/>
        <v/>
      </c>
      <c r="AJ87" s="137" t="str">
        <f t="shared" si="21"/>
        <v/>
      </c>
      <c r="AK87" s="197">
        <f t="shared" si="22"/>
        <v>0</v>
      </c>
      <c r="AL87" s="137">
        <f t="shared" si="23"/>
        <v>0</v>
      </c>
      <c r="AM87" s="514"/>
      <c r="AN87" s="512"/>
      <c r="AO87" s="512"/>
      <c r="AP87" s="512"/>
      <c r="AQ87" s="512"/>
      <c r="AR87" s="512"/>
    </row>
    <row r="88" spans="1:44" ht="12" customHeight="1" x14ac:dyDescent="0.2">
      <c r="A88" s="177"/>
      <c r="B88" s="431"/>
      <c r="C88" s="179"/>
      <c r="D88" s="188"/>
      <c r="E88" s="321"/>
      <c r="F88" s="189"/>
      <c r="G88" s="189"/>
      <c r="H88" s="189"/>
      <c r="I88" s="189"/>
      <c r="J88" s="181"/>
      <c r="K88" s="189"/>
      <c r="L88" s="181"/>
      <c r="M88" s="183"/>
      <c r="N88" s="182"/>
      <c r="O88" s="182"/>
      <c r="P88" s="182"/>
      <c r="Q88" s="184"/>
      <c r="R88" s="185"/>
      <c r="S88" s="186"/>
      <c r="T88" s="185"/>
      <c r="U88" s="187"/>
      <c r="V88" s="185"/>
      <c r="W88" s="137"/>
      <c r="X88" s="147"/>
      <c r="Y88" s="540"/>
      <c r="Z88" s="514"/>
      <c r="AA88" s="512"/>
      <c r="AB88" s="513"/>
      <c r="AC88" s="513"/>
      <c r="AD88" s="147">
        <f t="shared" si="15"/>
        <v>0</v>
      </c>
      <c r="AE88" s="147" t="e">
        <f t="shared" si="16"/>
        <v>#VALUE!</v>
      </c>
      <c r="AF88" s="147" t="str">
        <f t="shared" si="17"/>
        <v>0</v>
      </c>
      <c r="AG88" s="147" t="e">
        <f t="shared" si="18"/>
        <v>#VALUE!</v>
      </c>
      <c r="AH88" s="137" t="str">
        <f t="shared" si="19"/>
        <v/>
      </c>
      <c r="AI88" s="137" t="str">
        <f t="shared" si="20"/>
        <v/>
      </c>
      <c r="AJ88" s="137" t="str">
        <f t="shared" si="21"/>
        <v/>
      </c>
      <c r="AK88" s="197">
        <f t="shared" si="22"/>
        <v>0</v>
      </c>
      <c r="AL88" s="137">
        <f t="shared" si="23"/>
        <v>0</v>
      </c>
      <c r="AM88" s="514"/>
      <c r="AN88" s="512"/>
      <c r="AO88" s="512"/>
      <c r="AP88" s="512"/>
      <c r="AQ88" s="512"/>
      <c r="AR88" s="512"/>
    </row>
    <row r="89" spans="1:44" ht="12" customHeight="1" x14ac:dyDescent="0.2">
      <c r="A89" s="177"/>
      <c r="B89" s="431"/>
      <c r="C89" s="200"/>
      <c r="D89" s="180"/>
      <c r="E89" s="321"/>
      <c r="F89" s="181"/>
      <c r="G89" s="189"/>
      <c r="H89" s="189"/>
      <c r="I89" s="189"/>
      <c r="J89" s="181"/>
      <c r="K89" s="189"/>
      <c r="L89" s="182"/>
      <c r="M89" s="183"/>
      <c r="N89" s="182"/>
      <c r="O89" s="182"/>
      <c r="P89" s="182"/>
      <c r="Q89" s="184"/>
      <c r="R89" s="185"/>
      <c r="S89" s="186"/>
      <c r="T89" s="185"/>
      <c r="U89" s="187"/>
      <c r="V89" s="185"/>
      <c r="W89" s="137"/>
      <c r="X89" s="147"/>
      <c r="Y89" s="540"/>
      <c r="Z89" s="514"/>
      <c r="AA89" s="512"/>
      <c r="AB89" s="513"/>
      <c r="AC89" s="513"/>
      <c r="AD89" s="147">
        <f t="shared" si="15"/>
        <v>0</v>
      </c>
      <c r="AE89" s="147" t="e">
        <f t="shared" si="16"/>
        <v>#VALUE!</v>
      </c>
      <c r="AF89" s="147" t="str">
        <f t="shared" si="17"/>
        <v>0</v>
      </c>
      <c r="AG89" s="147" t="e">
        <f t="shared" si="18"/>
        <v>#VALUE!</v>
      </c>
      <c r="AH89" s="137" t="str">
        <f t="shared" si="19"/>
        <v/>
      </c>
      <c r="AI89" s="137" t="str">
        <f t="shared" si="20"/>
        <v/>
      </c>
      <c r="AJ89" s="137" t="str">
        <f t="shared" si="21"/>
        <v/>
      </c>
      <c r="AK89" s="197">
        <f t="shared" si="22"/>
        <v>0</v>
      </c>
      <c r="AL89" s="137">
        <f t="shared" si="23"/>
        <v>0</v>
      </c>
      <c r="AM89" s="514"/>
      <c r="AN89" s="512"/>
      <c r="AO89" s="512"/>
      <c r="AP89" s="512"/>
      <c r="AQ89" s="512"/>
      <c r="AR89" s="512"/>
    </row>
    <row r="90" spans="1:44" ht="12" customHeight="1" x14ac:dyDescent="0.2">
      <c r="A90" s="177"/>
      <c r="B90" s="431"/>
      <c r="C90" s="200"/>
      <c r="D90" s="188"/>
      <c r="E90" s="321"/>
      <c r="F90" s="189"/>
      <c r="G90" s="189"/>
      <c r="H90" s="189"/>
      <c r="I90" s="189"/>
      <c r="J90" s="181"/>
      <c r="K90" s="189"/>
      <c r="L90" s="182"/>
      <c r="M90" s="183"/>
      <c r="N90" s="182"/>
      <c r="O90" s="182"/>
      <c r="P90" s="182"/>
      <c r="Q90" s="184"/>
      <c r="R90" s="185"/>
      <c r="S90" s="186"/>
      <c r="T90" s="185"/>
      <c r="U90" s="187"/>
      <c r="V90" s="185"/>
      <c r="W90" s="137"/>
      <c r="X90" s="147"/>
      <c r="Y90" s="540"/>
      <c r="Z90" s="514"/>
      <c r="AA90" s="512"/>
      <c r="AB90" s="513"/>
      <c r="AC90" s="513"/>
      <c r="AD90" s="147">
        <f t="shared" si="15"/>
        <v>0</v>
      </c>
      <c r="AE90" s="147" t="e">
        <f t="shared" si="16"/>
        <v>#VALUE!</v>
      </c>
      <c r="AF90" s="147" t="str">
        <f t="shared" si="17"/>
        <v>0</v>
      </c>
      <c r="AG90" s="147" t="e">
        <f t="shared" si="18"/>
        <v>#VALUE!</v>
      </c>
      <c r="AH90" s="137" t="str">
        <f t="shared" si="19"/>
        <v/>
      </c>
      <c r="AI90" s="137" t="str">
        <f t="shared" si="20"/>
        <v/>
      </c>
      <c r="AJ90" s="137" t="str">
        <f t="shared" si="21"/>
        <v/>
      </c>
      <c r="AK90" s="197">
        <f t="shared" si="22"/>
        <v>0</v>
      </c>
      <c r="AL90" s="137">
        <f t="shared" si="23"/>
        <v>0</v>
      </c>
      <c r="AM90" s="514"/>
      <c r="AN90" s="512"/>
      <c r="AO90" s="512"/>
      <c r="AP90" s="512"/>
      <c r="AQ90" s="512"/>
      <c r="AR90" s="512"/>
    </row>
    <row r="91" spans="1:44" ht="12" customHeight="1" x14ac:dyDescent="0.2">
      <c r="A91" s="177"/>
      <c r="B91" s="431"/>
      <c r="C91" s="200"/>
      <c r="D91" s="180"/>
      <c r="E91" s="321"/>
      <c r="F91" s="181"/>
      <c r="G91" s="189"/>
      <c r="H91" s="189"/>
      <c r="I91" s="189"/>
      <c r="J91" s="181"/>
      <c r="K91" s="189"/>
      <c r="L91" s="182"/>
      <c r="M91" s="183"/>
      <c r="N91" s="182"/>
      <c r="O91" s="182"/>
      <c r="P91" s="182"/>
      <c r="Q91" s="184"/>
      <c r="R91" s="185"/>
      <c r="S91" s="186"/>
      <c r="T91" s="185"/>
      <c r="U91" s="187"/>
      <c r="V91" s="185"/>
      <c r="W91" s="137"/>
      <c r="X91" s="147"/>
      <c r="Y91" s="540"/>
      <c r="Z91" s="514"/>
      <c r="AA91" s="512"/>
      <c r="AB91" s="513"/>
      <c r="AC91" s="513"/>
      <c r="AD91" s="147">
        <f t="shared" si="15"/>
        <v>0</v>
      </c>
      <c r="AE91" s="147" t="e">
        <f t="shared" si="16"/>
        <v>#VALUE!</v>
      </c>
      <c r="AF91" s="147" t="str">
        <f t="shared" si="17"/>
        <v>0</v>
      </c>
      <c r="AG91" s="147" t="e">
        <f t="shared" si="18"/>
        <v>#VALUE!</v>
      </c>
      <c r="AH91" s="137" t="str">
        <f t="shared" si="19"/>
        <v/>
      </c>
      <c r="AI91" s="137" t="str">
        <f t="shared" si="20"/>
        <v/>
      </c>
      <c r="AJ91" s="137" t="str">
        <f t="shared" si="21"/>
        <v/>
      </c>
      <c r="AK91" s="197">
        <f t="shared" si="22"/>
        <v>0</v>
      </c>
      <c r="AL91" s="137">
        <f t="shared" si="23"/>
        <v>0</v>
      </c>
      <c r="AM91" s="514"/>
      <c r="AN91" s="512"/>
      <c r="AO91" s="512"/>
      <c r="AP91" s="512"/>
      <c r="AQ91" s="512"/>
      <c r="AR91" s="512"/>
    </row>
    <row r="92" spans="1:44" ht="12" customHeight="1" x14ac:dyDescent="0.2">
      <c r="A92" s="177"/>
      <c r="B92" s="431"/>
      <c r="C92" s="200"/>
      <c r="D92" s="188"/>
      <c r="E92" s="321"/>
      <c r="F92" s="189"/>
      <c r="G92" s="189"/>
      <c r="H92" s="189"/>
      <c r="I92" s="189"/>
      <c r="J92" s="181"/>
      <c r="K92" s="189"/>
      <c r="L92" s="182"/>
      <c r="M92" s="183"/>
      <c r="N92" s="182"/>
      <c r="O92" s="182"/>
      <c r="P92" s="182"/>
      <c r="Q92" s="184"/>
      <c r="R92" s="185"/>
      <c r="S92" s="186"/>
      <c r="T92" s="185"/>
      <c r="U92" s="187"/>
      <c r="V92" s="185"/>
      <c r="W92" s="137"/>
      <c r="X92" s="147"/>
      <c r="Y92" s="540"/>
      <c r="Z92" s="514"/>
      <c r="AA92" s="512"/>
      <c r="AB92" s="513"/>
      <c r="AC92" s="513"/>
      <c r="AD92" s="147">
        <f t="shared" si="15"/>
        <v>0</v>
      </c>
      <c r="AE92" s="147" t="e">
        <f t="shared" si="16"/>
        <v>#VALUE!</v>
      </c>
      <c r="AF92" s="147" t="str">
        <f t="shared" si="17"/>
        <v>0</v>
      </c>
      <c r="AG92" s="147" t="e">
        <f t="shared" si="18"/>
        <v>#VALUE!</v>
      </c>
      <c r="AH92" s="137" t="str">
        <f t="shared" si="19"/>
        <v/>
      </c>
      <c r="AI92" s="137" t="str">
        <f t="shared" si="20"/>
        <v/>
      </c>
      <c r="AJ92" s="137" t="str">
        <f t="shared" si="21"/>
        <v/>
      </c>
      <c r="AK92" s="197">
        <f t="shared" si="22"/>
        <v>0</v>
      </c>
      <c r="AL92" s="137">
        <f t="shared" si="23"/>
        <v>0</v>
      </c>
      <c r="AM92" s="514"/>
      <c r="AN92" s="512"/>
      <c r="AO92" s="512"/>
      <c r="AP92" s="512"/>
      <c r="AQ92" s="512"/>
      <c r="AR92" s="512"/>
    </row>
    <row r="93" spans="1:44" ht="12" customHeight="1" x14ac:dyDescent="0.2">
      <c r="A93" s="177"/>
      <c r="B93" s="431"/>
      <c r="C93" s="191"/>
      <c r="D93" s="180"/>
      <c r="E93" s="321"/>
      <c r="F93" s="181"/>
      <c r="G93" s="189"/>
      <c r="H93" s="189"/>
      <c r="I93" s="189"/>
      <c r="J93" s="181"/>
      <c r="K93" s="189"/>
      <c r="L93" s="182"/>
      <c r="M93" s="183"/>
      <c r="N93" s="182"/>
      <c r="O93" s="182"/>
      <c r="P93" s="182"/>
      <c r="Q93" s="184"/>
      <c r="R93" s="185"/>
      <c r="S93" s="186"/>
      <c r="T93" s="185"/>
      <c r="U93" s="187"/>
      <c r="V93" s="185"/>
      <c r="W93" s="137"/>
      <c r="X93" s="147"/>
      <c r="Y93" s="540"/>
      <c r="Z93" s="514"/>
      <c r="AA93" s="512"/>
      <c r="AB93" s="513"/>
      <c r="AC93" s="513"/>
      <c r="AD93" s="147">
        <f t="shared" si="15"/>
        <v>0</v>
      </c>
      <c r="AE93" s="147" t="e">
        <f t="shared" si="16"/>
        <v>#VALUE!</v>
      </c>
      <c r="AF93" s="147" t="str">
        <f t="shared" si="17"/>
        <v>0</v>
      </c>
      <c r="AG93" s="147" t="e">
        <f t="shared" si="18"/>
        <v>#VALUE!</v>
      </c>
      <c r="AH93" s="137" t="str">
        <f t="shared" si="19"/>
        <v/>
      </c>
      <c r="AI93" s="137" t="str">
        <f t="shared" si="20"/>
        <v/>
      </c>
      <c r="AJ93" s="137" t="str">
        <f t="shared" si="21"/>
        <v/>
      </c>
      <c r="AK93" s="197">
        <f t="shared" si="22"/>
        <v>0</v>
      </c>
      <c r="AL93" s="137">
        <f t="shared" si="23"/>
        <v>0</v>
      </c>
      <c r="AM93" s="514"/>
      <c r="AN93" s="512"/>
      <c r="AO93" s="512"/>
      <c r="AP93" s="512"/>
      <c r="AQ93" s="512"/>
      <c r="AR93" s="512"/>
    </row>
    <row r="94" spans="1:44" ht="12" customHeight="1" x14ac:dyDescent="0.2">
      <c r="A94" s="177"/>
      <c r="B94" s="431"/>
      <c r="C94" s="191"/>
      <c r="D94" s="188"/>
      <c r="E94" s="201"/>
      <c r="F94" s="189"/>
      <c r="G94" s="189"/>
      <c r="H94" s="189"/>
      <c r="I94" s="189"/>
      <c r="J94" s="181"/>
      <c r="K94" s="189"/>
      <c r="L94" s="181"/>
      <c r="M94" s="183"/>
      <c r="N94" s="182"/>
      <c r="O94" s="182"/>
      <c r="P94" s="182"/>
      <c r="Q94" s="184"/>
      <c r="R94" s="185"/>
      <c r="S94" s="186"/>
      <c r="T94" s="185"/>
      <c r="U94" s="187"/>
      <c r="V94" s="185"/>
      <c r="W94" s="137"/>
      <c r="X94" s="147"/>
      <c r="Y94" s="540"/>
      <c r="Z94" s="514"/>
      <c r="AA94" s="512"/>
      <c r="AB94" s="513"/>
      <c r="AC94" s="513"/>
      <c r="AD94" s="147">
        <f t="shared" si="15"/>
        <v>0</v>
      </c>
      <c r="AE94" s="147" t="e">
        <f t="shared" si="16"/>
        <v>#VALUE!</v>
      </c>
      <c r="AF94" s="147" t="str">
        <f t="shared" si="17"/>
        <v>0</v>
      </c>
      <c r="AG94" s="147" t="e">
        <f t="shared" si="18"/>
        <v>#VALUE!</v>
      </c>
      <c r="AH94" s="137" t="str">
        <f t="shared" si="19"/>
        <v/>
      </c>
      <c r="AI94" s="137" t="str">
        <f t="shared" si="20"/>
        <v/>
      </c>
      <c r="AJ94" s="137" t="str">
        <f t="shared" si="21"/>
        <v/>
      </c>
      <c r="AK94" s="197">
        <f t="shared" si="22"/>
        <v>0</v>
      </c>
      <c r="AL94" s="137">
        <f t="shared" si="23"/>
        <v>0</v>
      </c>
      <c r="AM94" s="514"/>
      <c r="AN94" s="512"/>
      <c r="AO94" s="512"/>
      <c r="AP94" s="512"/>
      <c r="AQ94" s="512"/>
      <c r="AR94" s="512"/>
    </row>
    <row r="95" spans="1:44" ht="12" customHeight="1" x14ac:dyDescent="0.2">
      <c r="A95" s="177"/>
      <c r="B95" s="431"/>
      <c r="C95" s="179"/>
      <c r="D95" s="180"/>
      <c r="E95" s="321"/>
      <c r="F95" s="181"/>
      <c r="G95" s="189"/>
      <c r="H95" s="189"/>
      <c r="I95" s="189"/>
      <c r="J95" s="181"/>
      <c r="K95" s="189"/>
      <c r="L95" s="182"/>
      <c r="M95" s="183"/>
      <c r="N95" s="182"/>
      <c r="O95" s="182"/>
      <c r="P95" s="182"/>
      <c r="Q95" s="184"/>
      <c r="R95" s="185"/>
      <c r="S95" s="186"/>
      <c r="T95" s="185"/>
      <c r="U95" s="187"/>
      <c r="V95" s="185"/>
      <c r="W95" s="137"/>
      <c r="X95" s="147"/>
      <c r="Y95" s="540"/>
      <c r="Z95" s="514"/>
      <c r="AA95" s="512"/>
      <c r="AB95" s="513"/>
      <c r="AC95" s="513"/>
      <c r="AD95" s="147">
        <f t="shared" si="15"/>
        <v>0</v>
      </c>
      <c r="AE95" s="147" t="e">
        <f t="shared" si="16"/>
        <v>#VALUE!</v>
      </c>
      <c r="AF95" s="147" t="str">
        <f t="shared" si="17"/>
        <v>0</v>
      </c>
      <c r="AG95" s="147" t="e">
        <f t="shared" si="18"/>
        <v>#VALUE!</v>
      </c>
      <c r="AH95" s="137" t="str">
        <f t="shared" si="19"/>
        <v/>
      </c>
      <c r="AI95" s="137" t="str">
        <f t="shared" si="20"/>
        <v/>
      </c>
      <c r="AJ95" s="137" t="str">
        <f t="shared" si="21"/>
        <v/>
      </c>
      <c r="AK95" s="197">
        <f t="shared" si="22"/>
        <v>0</v>
      </c>
      <c r="AL95" s="137">
        <f t="shared" si="23"/>
        <v>0</v>
      </c>
      <c r="AM95" s="514"/>
      <c r="AN95" s="512"/>
      <c r="AO95" s="512"/>
      <c r="AP95" s="512"/>
      <c r="AQ95" s="512"/>
      <c r="AR95" s="512"/>
    </row>
    <row r="96" spans="1:44" ht="12" customHeight="1" x14ac:dyDescent="0.2">
      <c r="A96" s="177"/>
      <c r="B96" s="431"/>
      <c r="C96" s="179"/>
      <c r="D96" s="188"/>
      <c r="E96" s="201"/>
      <c r="F96" s="189"/>
      <c r="G96" s="189"/>
      <c r="H96" s="189"/>
      <c r="I96" s="189"/>
      <c r="J96" s="181"/>
      <c r="K96" s="189"/>
      <c r="L96" s="182"/>
      <c r="M96" s="183"/>
      <c r="N96" s="182"/>
      <c r="O96" s="182"/>
      <c r="P96" s="182"/>
      <c r="Q96" s="184"/>
      <c r="R96" s="185"/>
      <c r="S96" s="186"/>
      <c r="T96" s="185"/>
      <c r="U96" s="187"/>
      <c r="V96" s="185"/>
      <c r="W96" s="137"/>
      <c r="X96" s="147"/>
      <c r="Y96" s="540"/>
      <c r="Z96" s="514"/>
      <c r="AA96" s="512"/>
      <c r="AB96" s="513"/>
      <c r="AC96" s="513"/>
      <c r="AD96" s="147">
        <f t="shared" si="15"/>
        <v>0</v>
      </c>
      <c r="AE96" s="147" t="e">
        <f t="shared" si="16"/>
        <v>#VALUE!</v>
      </c>
      <c r="AF96" s="147" t="str">
        <f t="shared" si="17"/>
        <v>0</v>
      </c>
      <c r="AG96" s="147" t="e">
        <f t="shared" si="18"/>
        <v>#VALUE!</v>
      </c>
      <c r="AH96" s="137" t="str">
        <f t="shared" si="19"/>
        <v/>
      </c>
      <c r="AI96" s="137" t="str">
        <f t="shared" si="20"/>
        <v/>
      </c>
      <c r="AJ96" s="137" t="str">
        <f t="shared" si="21"/>
        <v/>
      </c>
      <c r="AK96" s="197">
        <f t="shared" si="22"/>
        <v>0</v>
      </c>
      <c r="AL96" s="137">
        <f t="shared" si="23"/>
        <v>0</v>
      </c>
      <c r="AM96" s="514"/>
      <c r="AN96" s="512"/>
      <c r="AO96" s="512"/>
      <c r="AP96" s="512"/>
      <c r="AQ96" s="512"/>
      <c r="AR96" s="512"/>
    </row>
    <row r="97" spans="1:44" ht="12" customHeight="1" x14ac:dyDescent="0.2">
      <c r="A97" s="194"/>
      <c r="B97" s="431"/>
      <c r="C97" s="191"/>
      <c r="D97" s="436"/>
      <c r="E97" s="321"/>
      <c r="F97" s="181"/>
      <c r="G97" s="189"/>
      <c r="H97" s="189"/>
      <c r="I97" s="189"/>
      <c r="J97" s="181"/>
      <c r="K97" s="189"/>
      <c r="L97" s="182"/>
      <c r="M97" s="183"/>
      <c r="N97" s="182"/>
      <c r="O97" s="182"/>
      <c r="P97" s="182"/>
      <c r="Q97" s="184"/>
      <c r="R97" s="185"/>
      <c r="S97" s="186"/>
      <c r="T97" s="185"/>
      <c r="U97" s="187"/>
      <c r="V97" s="185"/>
      <c r="W97" s="137"/>
      <c r="X97" s="147"/>
      <c r="Y97" s="540"/>
      <c r="Z97" s="514"/>
      <c r="AA97" s="512"/>
      <c r="AB97" s="513"/>
      <c r="AC97" s="513"/>
      <c r="AD97" s="147">
        <f t="shared" si="15"/>
        <v>0</v>
      </c>
      <c r="AE97" s="147" t="e">
        <f t="shared" si="16"/>
        <v>#VALUE!</v>
      </c>
      <c r="AF97" s="147" t="str">
        <f t="shared" si="17"/>
        <v>0</v>
      </c>
      <c r="AG97" s="147" t="e">
        <f t="shared" si="18"/>
        <v>#VALUE!</v>
      </c>
      <c r="AH97" s="137" t="str">
        <f t="shared" si="19"/>
        <v/>
      </c>
      <c r="AI97" s="137" t="str">
        <f t="shared" si="20"/>
        <v/>
      </c>
      <c r="AJ97" s="137" t="str">
        <f t="shared" si="21"/>
        <v/>
      </c>
      <c r="AK97" s="197">
        <f t="shared" si="22"/>
        <v>0</v>
      </c>
      <c r="AL97" s="137">
        <f t="shared" si="23"/>
        <v>0</v>
      </c>
      <c r="AM97" s="514"/>
      <c r="AN97" s="512"/>
      <c r="AO97" s="512"/>
      <c r="AP97" s="512"/>
      <c r="AQ97" s="512"/>
      <c r="AR97" s="512"/>
    </row>
    <row r="98" spans="1:44" ht="12" customHeight="1" x14ac:dyDescent="0.2">
      <c r="A98" s="194"/>
      <c r="B98" s="431"/>
      <c r="C98" s="191"/>
      <c r="D98" s="188"/>
      <c r="E98" s="201"/>
      <c r="F98" s="189"/>
      <c r="G98" s="189"/>
      <c r="H98" s="189"/>
      <c r="I98" s="189"/>
      <c r="J98" s="181"/>
      <c r="K98" s="189"/>
      <c r="L98" s="182"/>
      <c r="M98" s="183"/>
      <c r="N98" s="182"/>
      <c r="O98" s="182"/>
      <c r="P98" s="182"/>
      <c r="Q98" s="184"/>
      <c r="R98" s="185"/>
      <c r="S98" s="186"/>
      <c r="T98" s="185"/>
      <c r="U98" s="187"/>
      <c r="V98" s="185"/>
      <c r="W98" s="137"/>
      <c r="X98" s="147"/>
      <c r="Y98" s="540"/>
      <c r="Z98" s="514"/>
      <c r="AA98" s="512"/>
      <c r="AB98" s="513"/>
      <c r="AC98" s="513"/>
      <c r="AD98" s="147">
        <f t="shared" si="15"/>
        <v>0</v>
      </c>
      <c r="AE98" s="147" t="e">
        <f t="shared" si="16"/>
        <v>#VALUE!</v>
      </c>
      <c r="AF98" s="147" t="str">
        <f t="shared" si="17"/>
        <v>0</v>
      </c>
      <c r="AG98" s="147" t="e">
        <f t="shared" si="18"/>
        <v>#VALUE!</v>
      </c>
      <c r="AH98" s="137" t="str">
        <f t="shared" si="19"/>
        <v/>
      </c>
      <c r="AI98" s="137" t="str">
        <f t="shared" si="20"/>
        <v/>
      </c>
      <c r="AJ98" s="137" t="str">
        <f t="shared" si="21"/>
        <v/>
      </c>
      <c r="AK98" s="197">
        <f t="shared" si="22"/>
        <v>0</v>
      </c>
      <c r="AL98" s="137">
        <f t="shared" si="23"/>
        <v>0</v>
      </c>
      <c r="AM98" s="514"/>
      <c r="AN98" s="512"/>
      <c r="AO98" s="512"/>
      <c r="AP98" s="512"/>
      <c r="AQ98" s="512"/>
      <c r="AR98" s="512"/>
    </row>
    <row r="99" spans="1:44" ht="12" customHeight="1" x14ac:dyDescent="0.2">
      <c r="A99" s="198"/>
      <c r="B99" s="431"/>
      <c r="C99" s="191"/>
      <c r="D99" s="180"/>
      <c r="E99" s="321"/>
      <c r="F99" s="181"/>
      <c r="G99" s="189"/>
      <c r="H99" s="189"/>
      <c r="I99" s="189"/>
      <c r="J99" s="181"/>
      <c r="K99" s="189"/>
      <c r="L99" s="182"/>
      <c r="M99" s="183"/>
      <c r="N99" s="182"/>
      <c r="O99" s="182"/>
      <c r="P99" s="182"/>
      <c r="Q99" s="184"/>
      <c r="R99" s="185"/>
      <c r="S99" s="186"/>
      <c r="T99" s="185"/>
      <c r="U99" s="187"/>
      <c r="V99" s="185"/>
      <c r="W99" s="137"/>
      <c r="X99" s="147"/>
      <c r="Y99" s="540"/>
      <c r="Z99" s="514"/>
      <c r="AA99" s="512"/>
      <c r="AB99" s="513"/>
      <c r="AC99" s="513"/>
      <c r="AD99" s="147">
        <f t="shared" si="15"/>
        <v>0</v>
      </c>
      <c r="AE99" s="147" t="e">
        <f t="shared" si="16"/>
        <v>#VALUE!</v>
      </c>
      <c r="AF99" s="147" t="str">
        <f t="shared" si="17"/>
        <v>0</v>
      </c>
      <c r="AG99" s="147" t="e">
        <f t="shared" si="18"/>
        <v>#VALUE!</v>
      </c>
      <c r="AH99" s="137" t="str">
        <f t="shared" si="19"/>
        <v/>
      </c>
      <c r="AI99" s="137" t="str">
        <f t="shared" si="20"/>
        <v/>
      </c>
      <c r="AJ99" s="137" t="str">
        <f t="shared" si="21"/>
        <v/>
      </c>
      <c r="AK99" s="197">
        <f t="shared" si="22"/>
        <v>0</v>
      </c>
      <c r="AL99" s="137">
        <f t="shared" si="23"/>
        <v>0</v>
      </c>
      <c r="AM99" s="514"/>
      <c r="AN99" s="512"/>
      <c r="AO99" s="512"/>
      <c r="AP99" s="512"/>
      <c r="AQ99" s="512"/>
      <c r="AR99" s="512"/>
    </row>
    <row r="100" spans="1:44" ht="12" customHeight="1" x14ac:dyDescent="0.2">
      <c r="A100" s="198"/>
      <c r="B100" s="431"/>
      <c r="C100" s="191"/>
      <c r="D100" s="188"/>
      <c r="E100" s="201"/>
      <c r="F100" s="189"/>
      <c r="G100" s="189"/>
      <c r="H100" s="189"/>
      <c r="I100" s="189"/>
      <c r="J100" s="181"/>
      <c r="K100" s="189"/>
      <c r="L100" s="182"/>
      <c r="M100" s="183"/>
      <c r="N100" s="182"/>
      <c r="O100" s="182"/>
      <c r="P100" s="182"/>
      <c r="Q100" s="184"/>
      <c r="R100" s="185"/>
      <c r="S100" s="186"/>
      <c r="T100" s="185"/>
      <c r="U100" s="187"/>
      <c r="V100" s="185"/>
      <c r="W100" s="137"/>
      <c r="X100" s="147"/>
      <c r="Y100" s="540"/>
      <c r="Z100" s="514"/>
      <c r="AA100" s="512"/>
      <c r="AB100" s="513"/>
      <c r="AC100" s="513"/>
      <c r="AD100" s="147">
        <f t="shared" si="15"/>
        <v>0</v>
      </c>
      <c r="AE100" s="147" t="e">
        <f t="shared" si="16"/>
        <v>#VALUE!</v>
      </c>
      <c r="AF100" s="147" t="str">
        <f t="shared" si="17"/>
        <v>0</v>
      </c>
      <c r="AG100" s="147" t="e">
        <f t="shared" si="18"/>
        <v>#VALUE!</v>
      </c>
      <c r="AH100" s="137" t="str">
        <f t="shared" si="19"/>
        <v/>
      </c>
      <c r="AI100" s="137" t="str">
        <f t="shared" si="20"/>
        <v/>
      </c>
      <c r="AJ100" s="137" t="str">
        <f t="shared" si="21"/>
        <v/>
      </c>
      <c r="AK100" s="197">
        <f t="shared" si="22"/>
        <v>0</v>
      </c>
      <c r="AL100" s="137">
        <f t="shared" si="23"/>
        <v>0</v>
      </c>
      <c r="AM100" s="514"/>
      <c r="AN100" s="512"/>
      <c r="AO100" s="512"/>
      <c r="AP100" s="512"/>
      <c r="AQ100" s="512"/>
      <c r="AR100" s="512"/>
    </row>
    <row r="101" spans="1:44" ht="12" customHeight="1" x14ac:dyDescent="0.2">
      <c r="A101" s="177"/>
      <c r="B101" s="431"/>
      <c r="C101" s="200"/>
      <c r="D101" s="180"/>
      <c r="E101" s="321"/>
      <c r="F101" s="181"/>
      <c r="G101" s="189"/>
      <c r="H101" s="189"/>
      <c r="I101" s="189"/>
      <c r="J101" s="181"/>
      <c r="K101" s="189"/>
      <c r="L101" s="182"/>
      <c r="M101" s="183"/>
      <c r="N101" s="182"/>
      <c r="O101" s="182"/>
      <c r="P101" s="182"/>
      <c r="Q101" s="184"/>
      <c r="R101" s="185"/>
      <c r="S101" s="186"/>
      <c r="T101" s="185"/>
      <c r="U101" s="187"/>
      <c r="V101" s="185"/>
      <c r="W101" s="137"/>
      <c r="X101" s="147"/>
      <c r="Y101" s="540"/>
      <c r="Z101" s="514"/>
      <c r="AA101" s="512"/>
      <c r="AB101" s="513"/>
      <c r="AC101" s="513"/>
      <c r="AD101" s="147">
        <f t="shared" si="15"/>
        <v>0</v>
      </c>
      <c r="AE101" s="147" t="e">
        <f t="shared" si="16"/>
        <v>#VALUE!</v>
      </c>
      <c r="AF101" s="147" t="str">
        <f t="shared" si="17"/>
        <v>0</v>
      </c>
      <c r="AG101" s="147" t="e">
        <f t="shared" si="18"/>
        <v>#VALUE!</v>
      </c>
      <c r="AH101" s="137" t="str">
        <f t="shared" si="19"/>
        <v/>
      </c>
      <c r="AI101" s="137" t="str">
        <f t="shared" si="20"/>
        <v/>
      </c>
      <c r="AJ101" s="137" t="str">
        <f t="shared" si="21"/>
        <v/>
      </c>
      <c r="AK101" s="197">
        <f t="shared" si="22"/>
        <v>0</v>
      </c>
      <c r="AL101" s="137">
        <f t="shared" si="23"/>
        <v>0</v>
      </c>
      <c r="AM101" s="514"/>
      <c r="AN101" s="512"/>
      <c r="AO101" s="512"/>
      <c r="AP101" s="512"/>
      <c r="AQ101" s="512"/>
      <c r="AR101" s="512"/>
    </row>
    <row r="102" spans="1:44" ht="12" customHeight="1" x14ac:dyDescent="0.2">
      <c r="A102" s="177"/>
      <c r="B102" s="431"/>
      <c r="C102" s="200"/>
      <c r="D102" s="188"/>
      <c r="E102" s="201"/>
      <c r="F102" s="189"/>
      <c r="G102" s="189"/>
      <c r="H102" s="189"/>
      <c r="I102" s="189"/>
      <c r="J102" s="181"/>
      <c r="K102" s="189"/>
      <c r="L102" s="182"/>
      <c r="M102" s="183"/>
      <c r="N102" s="182"/>
      <c r="O102" s="182"/>
      <c r="P102" s="182"/>
      <c r="Q102" s="184"/>
      <c r="R102" s="185"/>
      <c r="S102" s="186"/>
      <c r="T102" s="185"/>
      <c r="U102" s="187"/>
      <c r="V102" s="185"/>
      <c r="W102" s="137"/>
      <c r="X102" s="147"/>
      <c r="Y102" s="540"/>
      <c r="Z102" s="514"/>
      <c r="AA102" s="512"/>
      <c r="AB102" s="513"/>
      <c r="AC102" s="513"/>
      <c r="AD102" s="147">
        <f t="shared" si="15"/>
        <v>0</v>
      </c>
      <c r="AE102" s="147" t="e">
        <f t="shared" si="16"/>
        <v>#VALUE!</v>
      </c>
      <c r="AF102" s="147" t="str">
        <f t="shared" si="17"/>
        <v>0</v>
      </c>
      <c r="AG102" s="147" t="e">
        <f t="shared" si="18"/>
        <v>#VALUE!</v>
      </c>
      <c r="AH102" s="137" t="str">
        <f t="shared" si="19"/>
        <v/>
      </c>
      <c r="AI102" s="137" t="str">
        <f t="shared" si="20"/>
        <v/>
      </c>
      <c r="AJ102" s="137" t="str">
        <f t="shared" si="21"/>
        <v/>
      </c>
      <c r="AK102" s="197">
        <f t="shared" si="22"/>
        <v>0</v>
      </c>
      <c r="AL102" s="137">
        <f t="shared" si="23"/>
        <v>0</v>
      </c>
      <c r="AM102" s="514"/>
      <c r="AN102" s="512"/>
      <c r="AO102" s="512"/>
      <c r="AP102" s="512"/>
      <c r="AQ102" s="512"/>
      <c r="AR102" s="512"/>
    </row>
    <row r="103" spans="1:44" ht="12" customHeight="1" x14ac:dyDescent="0.2">
      <c r="A103" s="198"/>
      <c r="B103" s="431"/>
      <c r="C103" s="179"/>
      <c r="D103" s="180"/>
      <c r="E103" s="321"/>
      <c r="F103" s="181"/>
      <c r="G103" s="189"/>
      <c r="H103" s="189"/>
      <c r="I103" s="189"/>
      <c r="J103" s="181"/>
      <c r="K103" s="189"/>
      <c r="L103" s="182"/>
      <c r="M103" s="183"/>
      <c r="N103" s="182"/>
      <c r="O103" s="182"/>
      <c r="P103" s="182"/>
      <c r="Q103" s="184"/>
      <c r="R103" s="185"/>
      <c r="S103" s="186"/>
      <c r="T103" s="185"/>
      <c r="U103" s="187"/>
      <c r="V103" s="185"/>
      <c r="W103" s="137"/>
      <c r="X103" s="147"/>
      <c r="Y103" s="540"/>
      <c r="Z103" s="514"/>
      <c r="AA103" s="512"/>
      <c r="AB103" s="513"/>
      <c r="AC103" s="513"/>
      <c r="AD103" s="147">
        <f t="shared" si="15"/>
        <v>0</v>
      </c>
      <c r="AE103" s="147" t="e">
        <f t="shared" si="16"/>
        <v>#VALUE!</v>
      </c>
      <c r="AF103" s="147" t="str">
        <f t="shared" si="17"/>
        <v>0</v>
      </c>
      <c r="AG103" s="147" t="e">
        <f t="shared" si="18"/>
        <v>#VALUE!</v>
      </c>
      <c r="AH103" s="137" t="str">
        <f t="shared" si="19"/>
        <v/>
      </c>
      <c r="AI103" s="137" t="str">
        <f t="shared" si="20"/>
        <v/>
      </c>
      <c r="AJ103" s="137" t="str">
        <f t="shared" si="21"/>
        <v/>
      </c>
      <c r="AK103" s="197">
        <f t="shared" si="22"/>
        <v>0</v>
      </c>
      <c r="AL103" s="137">
        <f t="shared" si="23"/>
        <v>0</v>
      </c>
      <c r="AM103" s="514"/>
      <c r="AN103" s="512"/>
      <c r="AO103" s="512"/>
      <c r="AP103" s="512"/>
      <c r="AQ103" s="512"/>
      <c r="AR103" s="512"/>
    </row>
    <row r="104" spans="1:44" ht="12" customHeight="1" x14ac:dyDescent="0.2">
      <c r="A104" s="198"/>
      <c r="B104" s="431"/>
      <c r="C104" s="179"/>
      <c r="D104" s="188"/>
      <c r="E104" s="321"/>
      <c r="F104" s="189"/>
      <c r="G104" s="189"/>
      <c r="H104" s="189"/>
      <c r="I104" s="189"/>
      <c r="J104" s="181"/>
      <c r="K104" s="189"/>
      <c r="L104" s="181"/>
      <c r="M104" s="183"/>
      <c r="N104" s="182"/>
      <c r="O104" s="182"/>
      <c r="P104" s="182"/>
      <c r="Q104" s="184"/>
      <c r="R104" s="185"/>
      <c r="S104" s="186"/>
      <c r="T104" s="185"/>
      <c r="U104" s="187"/>
      <c r="V104" s="185"/>
      <c r="W104" s="137"/>
      <c r="X104" s="147"/>
      <c r="Y104" s="540"/>
      <c r="Z104" s="514"/>
      <c r="AA104" s="512"/>
      <c r="AB104" s="513"/>
      <c r="AC104" s="513"/>
      <c r="AD104" s="147">
        <f t="shared" si="15"/>
        <v>0</v>
      </c>
      <c r="AE104" s="147" t="e">
        <f t="shared" si="16"/>
        <v>#VALUE!</v>
      </c>
      <c r="AF104" s="147" t="str">
        <f t="shared" si="17"/>
        <v>0</v>
      </c>
      <c r="AG104" s="147" t="e">
        <f t="shared" si="18"/>
        <v>#VALUE!</v>
      </c>
      <c r="AH104" s="137" t="str">
        <f t="shared" si="19"/>
        <v/>
      </c>
      <c r="AI104" s="137" t="str">
        <f t="shared" si="20"/>
        <v/>
      </c>
      <c r="AJ104" s="137" t="str">
        <f t="shared" si="21"/>
        <v/>
      </c>
      <c r="AK104" s="197">
        <f t="shared" si="22"/>
        <v>0</v>
      </c>
      <c r="AL104" s="137">
        <f t="shared" si="23"/>
        <v>0</v>
      </c>
      <c r="AM104" s="514"/>
      <c r="AN104" s="512"/>
      <c r="AO104" s="512"/>
      <c r="AP104" s="512"/>
      <c r="AQ104" s="512"/>
      <c r="AR104" s="512"/>
    </row>
    <row r="105" spans="1:44" ht="12" customHeight="1" x14ac:dyDescent="0.2">
      <c r="A105" s="177"/>
      <c r="B105" s="431"/>
      <c r="C105" s="179"/>
      <c r="D105" s="180"/>
      <c r="E105" s="202"/>
      <c r="F105" s="181"/>
      <c r="G105" s="189"/>
      <c r="H105" s="189"/>
      <c r="I105" s="189"/>
      <c r="J105" s="181"/>
      <c r="K105" s="189"/>
      <c r="L105" s="181"/>
      <c r="M105" s="183"/>
      <c r="N105" s="182"/>
      <c r="O105" s="182"/>
      <c r="P105" s="182"/>
      <c r="Q105" s="184"/>
      <c r="R105" s="185"/>
      <c r="S105" s="186"/>
      <c r="T105" s="185"/>
      <c r="U105" s="187"/>
      <c r="V105" s="185"/>
      <c r="W105" s="137"/>
      <c r="X105" s="147"/>
      <c r="Y105" s="540"/>
      <c r="Z105" s="514"/>
      <c r="AA105" s="512"/>
      <c r="AB105" s="513"/>
      <c r="AC105" s="513"/>
      <c r="AD105" s="147">
        <f t="shared" si="15"/>
        <v>0</v>
      </c>
      <c r="AE105" s="147" t="e">
        <f t="shared" si="16"/>
        <v>#VALUE!</v>
      </c>
      <c r="AF105" s="147" t="str">
        <f t="shared" si="17"/>
        <v>0</v>
      </c>
      <c r="AG105" s="147" t="e">
        <f t="shared" si="18"/>
        <v>#VALUE!</v>
      </c>
      <c r="AH105" s="137" t="str">
        <f t="shared" si="19"/>
        <v/>
      </c>
      <c r="AI105" s="137" t="str">
        <f t="shared" si="20"/>
        <v/>
      </c>
      <c r="AJ105" s="137" t="str">
        <f t="shared" si="21"/>
        <v/>
      </c>
      <c r="AK105" s="197">
        <f t="shared" si="22"/>
        <v>0</v>
      </c>
      <c r="AL105" s="137">
        <f t="shared" si="23"/>
        <v>0</v>
      </c>
      <c r="AM105" s="514"/>
      <c r="AN105" s="512"/>
      <c r="AO105" s="512"/>
      <c r="AP105" s="512"/>
      <c r="AQ105" s="512"/>
      <c r="AR105" s="512"/>
    </row>
    <row r="106" spans="1:44" ht="12" customHeight="1" x14ac:dyDescent="0.2">
      <c r="A106" s="177"/>
      <c r="B106" s="458"/>
      <c r="C106" s="179"/>
      <c r="D106" s="188"/>
      <c r="E106" s="202"/>
      <c r="F106" s="189"/>
      <c r="G106" s="189"/>
      <c r="H106" s="189"/>
      <c r="I106" s="189"/>
      <c r="J106" s="181"/>
      <c r="K106" s="189"/>
      <c r="L106" s="181"/>
      <c r="M106" s="183"/>
      <c r="N106" s="182"/>
      <c r="O106" s="182"/>
      <c r="P106" s="182"/>
      <c r="Q106" s="184"/>
      <c r="R106" s="185"/>
      <c r="S106" s="186"/>
      <c r="T106" s="185"/>
      <c r="U106" s="187"/>
      <c r="V106" s="185"/>
      <c r="W106" s="137"/>
      <c r="X106" s="147"/>
      <c r="Y106" s="540"/>
      <c r="Z106" s="514"/>
      <c r="AA106" s="512"/>
      <c r="AB106" s="513"/>
      <c r="AC106" s="513"/>
      <c r="AD106" s="147">
        <f t="shared" si="15"/>
        <v>0</v>
      </c>
      <c r="AE106" s="147" t="e">
        <f t="shared" si="16"/>
        <v>#VALUE!</v>
      </c>
      <c r="AF106" s="147" t="str">
        <f t="shared" si="17"/>
        <v>0</v>
      </c>
      <c r="AG106" s="147" t="e">
        <f t="shared" si="18"/>
        <v>#VALUE!</v>
      </c>
      <c r="AH106" s="137" t="str">
        <f t="shared" si="19"/>
        <v/>
      </c>
      <c r="AI106" s="137" t="str">
        <f t="shared" si="20"/>
        <v/>
      </c>
      <c r="AJ106" s="137" t="str">
        <f t="shared" si="21"/>
        <v/>
      </c>
      <c r="AK106" s="197">
        <f t="shared" si="22"/>
        <v>0</v>
      </c>
      <c r="AL106" s="137">
        <f t="shared" si="23"/>
        <v>0</v>
      </c>
      <c r="AM106" s="514"/>
      <c r="AN106" s="512"/>
      <c r="AO106" s="512"/>
      <c r="AP106" s="512"/>
      <c r="AQ106" s="512"/>
      <c r="AR106" s="512"/>
    </row>
    <row r="107" spans="1:44" ht="12" customHeight="1" x14ac:dyDescent="0.2">
      <c r="A107" s="177"/>
      <c r="B107" s="458"/>
      <c r="C107" s="200"/>
      <c r="D107" s="180"/>
      <c r="E107" s="321"/>
      <c r="F107" s="181"/>
      <c r="G107" s="189"/>
      <c r="H107" s="189"/>
      <c r="I107" s="189"/>
      <c r="J107" s="181"/>
      <c r="K107" s="189"/>
      <c r="L107" s="182"/>
      <c r="M107" s="183"/>
      <c r="N107" s="182"/>
      <c r="O107" s="182"/>
      <c r="P107" s="182"/>
      <c r="Q107" s="184"/>
      <c r="R107" s="185"/>
      <c r="S107" s="186"/>
      <c r="T107" s="185"/>
      <c r="U107" s="187"/>
      <c r="V107" s="185"/>
      <c r="W107" s="137"/>
      <c r="X107" s="147"/>
      <c r="Y107" s="540"/>
      <c r="Z107" s="514"/>
      <c r="AA107" s="512"/>
      <c r="AB107" s="513"/>
      <c r="AC107" s="513"/>
      <c r="AD107" s="147">
        <f t="shared" si="15"/>
        <v>0</v>
      </c>
      <c r="AE107" s="147" t="e">
        <f t="shared" si="16"/>
        <v>#VALUE!</v>
      </c>
      <c r="AF107" s="147" t="str">
        <f t="shared" si="17"/>
        <v>0</v>
      </c>
      <c r="AG107" s="147" t="e">
        <f t="shared" si="18"/>
        <v>#VALUE!</v>
      </c>
      <c r="AH107" s="137" t="str">
        <f t="shared" si="19"/>
        <v/>
      </c>
      <c r="AI107" s="137" t="str">
        <f t="shared" si="20"/>
        <v/>
      </c>
      <c r="AJ107" s="137" t="str">
        <f t="shared" si="21"/>
        <v/>
      </c>
      <c r="AK107" s="197">
        <f t="shared" si="22"/>
        <v>0</v>
      </c>
      <c r="AL107" s="137">
        <f t="shared" si="23"/>
        <v>0</v>
      </c>
      <c r="AM107" s="514"/>
      <c r="AN107" s="512"/>
      <c r="AO107" s="512"/>
      <c r="AP107" s="512"/>
      <c r="AQ107" s="512"/>
      <c r="AR107" s="512"/>
    </row>
    <row r="108" spans="1:44" ht="12" customHeight="1" x14ac:dyDescent="0.2">
      <c r="A108" s="177"/>
      <c r="B108" s="458"/>
      <c r="C108" s="200"/>
      <c r="D108" s="188"/>
      <c r="E108" s="321"/>
      <c r="F108" s="189"/>
      <c r="G108" s="189"/>
      <c r="H108" s="189"/>
      <c r="I108" s="189"/>
      <c r="J108" s="189"/>
      <c r="K108" s="189"/>
      <c r="L108" s="181"/>
      <c r="M108" s="183"/>
      <c r="N108" s="182"/>
      <c r="O108" s="182"/>
      <c r="P108" s="182"/>
      <c r="Q108" s="184"/>
      <c r="R108" s="185"/>
      <c r="S108" s="186"/>
      <c r="T108" s="185"/>
      <c r="U108" s="187"/>
      <c r="V108" s="185"/>
      <c r="W108" s="137"/>
      <c r="X108" s="147"/>
      <c r="Y108" s="540"/>
      <c r="Z108" s="514"/>
      <c r="AA108" s="512"/>
      <c r="AB108" s="513"/>
      <c r="AC108" s="513"/>
      <c r="AD108" s="147">
        <f t="shared" si="15"/>
        <v>0</v>
      </c>
      <c r="AE108" s="147" t="e">
        <f t="shared" si="16"/>
        <v>#VALUE!</v>
      </c>
      <c r="AF108" s="147" t="str">
        <f t="shared" si="17"/>
        <v>0</v>
      </c>
      <c r="AG108" s="147" t="e">
        <f t="shared" si="18"/>
        <v>#VALUE!</v>
      </c>
      <c r="AH108" s="137" t="str">
        <f t="shared" si="19"/>
        <v/>
      </c>
      <c r="AI108" s="137" t="str">
        <f t="shared" si="20"/>
        <v/>
      </c>
      <c r="AJ108" s="137" t="str">
        <f t="shared" si="21"/>
        <v/>
      </c>
      <c r="AK108" s="197">
        <f t="shared" si="22"/>
        <v>0</v>
      </c>
      <c r="AL108" s="137">
        <f t="shared" si="23"/>
        <v>0</v>
      </c>
      <c r="AM108" s="514"/>
      <c r="AN108" s="512"/>
      <c r="AO108" s="512"/>
      <c r="AP108" s="512"/>
      <c r="AQ108" s="512"/>
      <c r="AR108" s="512"/>
    </row>
    <row r="109" spans="1:44" ht="12" customHeight="1" x14ac:dyDescent="0.2">
      <c r="A109" s="177"/>
      <c r="B109" s="458"/>
      <c r="C109" s="191"/>
      <c r="D109" s="180"/>
      <c r="E109" s="321"/>
      <c r="F109" s="181"/>
      <c r="G109" s="189"/>
      <c r="H109" s="189"/>
      <c r="I109" s="189"/>
      <c r="J109" s="189"/>
      <c r="K109" s="189"/>
      <c r="L109" s="182"/>
      <c r="M109" s="183"/>
      <c r="N109" s="182"/>
      <c r="O109" s="182"/>
      <c r="P109" s="182"/>
      <c r="Q109" s="184"/>
      <c r="R109" s="185"/>
      <c r="S109" s="186"/>
      <c r="T109" s="185"/>
      <c r="U109" s="187"/>
      <c r="V109" s="185"/>
      <c r="W109" s="137"/>
      <c r="X109" s="147"/>
      <c r="Y109" s="540"/>
      <c r="Z109" s="514"/>
      <c r="AA109" s="512"/>
      <c r="AB109" s="513"/>
      <c r="AC109" s="513"/>
      <c r="AD109" s="147">
        <f t="shared" si="15"/>
        <v>0</v>
      </c>
      <c r="AE109" s="147" t="e">
        <f t="shared" si="16"/>
        <v>#VALUE!</v>
      </c>
      <c r="AF109" s="147" t="str">
        <f t="shared" si="17"/>
        <v>0</v>
      </c>
      <c r="AG109" s="147" t="e">
        <f t="shared" si="18"/>
        <v>#VALUE!</v>
      </c>
      <c r="AH109" s="137" t="str">
        <f t="shared" si="19"/>
        <v/>
      </c>
      <c r="AI109" s="137" t="str">
        <f t="shared" si="20"/>
        <v/>
      </c>
      <c r="AJ109" s="137" t="str">
        <f t="shared" si="21"/>
        <v/>
      </c>
      <c r="AK109" s="197">
        <f t="shared" si="22"/>
        <v>0</v>
      </c>
      <c r="AL109" s="137">
        <f t="shared" si="23"/>
        <v>0</v>
      </c>
      <c r="AM109" s="514"/>
      <c r="AN109" s="512"/>
      <c r="AO109" s="512"/>
      <c r="AP109" s="512"/>
      <c r="AQ109" s="512"/>
      <c r="AR109" s="512"/>
    </row>
    <row r="110" spans="1:44" ht="12" customHeight="1" x14ac:dyDescent="0.2">
      <c r="A110" s="177"/>
      <c r="B110" s="458"/>
      <c r="C110" s="191"/>
      <c r="D110" s="188"/>
      <c r="E110" s="321"/>
      <c r="F110" s="189"/>
      <c r="G110" s="189"/>
      <c r="H110" s="189"/>
      <c r="I110" s="189"/>
      <c r="J110" s="189"/>
      <c r="K110" s="189"/>
      <c r="L110" s="181"/>
      <c r="M110" s="183"/>
      <c r="N110" s="182"/>
      <c r="O110" s="182"/>
      <c r="P110" s="182"/>
      <c r="Q110" s="184"/>
      <c r="R110" s="185"/>
      <c r="S110" s="186"/>
      <c r="T110" s="185"/>
      <c r="U110" s="187"/>
      <c r="V110" s="185"/>
      <c r="W110" s="137"/>
      <c r="X110" s="147"/>
      <c r="Y110" s="540"/>
      <c r="Z110" s="514"/>
      <c r="AA110" s="512"/>
      <c r="AB110" s="513"/>
      <c r="AC110" s="513"/>
      <c r="AD110" s="147">
        <f t="shared" si="15"/>
        <v>0</v>
      </c>
      <c r="AE110" s="147" t="e">
        <f t="shared" si="16"/>
        <v>#VALUE!</v>
      </c>
      <c r="AF110" s="147" t="str">
        <f t="shared" si="17"/>
        <v>0</v>
      </c>
      <c r="AG110" s="147" t="e">
        <f t="shared" si="18"/>
        <v>#VALUE!</v>
      </c>
      <c r="AH110" s="137" t="str">
        <f t="shared" si="19"/>
        <v/>
      </c>
      <c r="AI110" s="137" t="str">
        <f t="shared" si="20"/>
        <v/>
      </c>
      <c r="AJ110" s="137" t="str">
        <f t="shared" si="21"/>
        <v/>
      </c>
      <c r="AK110" s="197">
        <f t="shared" si="22"/>
        <v>0</v>
      </c>
      <c r="AL110" s="137">
        <f t="shared" si="23"/>
        <v>0</v>
      </c>
      <c r="AM110" s="514"/>
      <c r="AN110" s="512"/>
      <c r="AO110" s="512"/>
      <c r="AP110" s="512"/>
      <c r="AQ110" s="512"/>
      <c r="AR110" s="512"/>
    </row>
    <row r="111" spans="1:44" ht="12" customHeight="1" x14ac:dyDescent="0.2">
      <c r="A111" s="177"/>
      <c r="B111" s="458"/>
      <c r="C111" s="191"/>
      <c r="D111" s="180"/>
      <c r="E111" s="321"/>
      <c r="F111" s="181"/>
      <c r="G111" s="189"/>
      <c r="H111" s="189"/>
      <c r="I111" s="189"/>
      <c r="J111" s="189"/>
      <c r="K111" s="189"/>
      <c r="L111" s="182"/>
      <c r="M111" s="183"/>
      <c r="N111" s="182"/>
      <c r="O111" s="182"/>
      <c r="P111" s="182"/>
      <c r="Q111" s="184"/>
      <c r="R111" s="185"/>
      <c r="S111" s="186"/>
      <c r="T111" s="185"/>
      <c r="U111" s="187"/>
      <c r="V111" s="185"/>
      <c r="W111" s="137"/>
      <c r="X111" s="147"/>
      <c r="Y111" s="540"/>
      <c r="Z111" s="514"/>
      <c r="AA111" s="512"/>
      <c r="AB111" s="513"/>
      <c r="AC111" s="513"/>
      <c r="AD111" s="147">
        <f t="shared" si="15"/>
        <v>0</v>
      </c>
      <c r="AE111" s="147" t="e">
        <f t="shared" si="16"/>
        <v>#VALUE!</v>
      </c>
      <c r="AF111" s="147" t="str">
        <f t="shared" si="17"/>
        <v>0</v>
      </c>
      <c r="AG111" s="147" t="e">
        <f t="shared" si="18"/>
        <v>#VALUE!</v>
      </c>
      <c r="AH111" s="137" t="str">
        <f t="shared" si="19"/>
        <v/>
      </c>
      <c r="AI111" s="137" t="str">
        <f t="shared" si="20"/>
        <v/>
      </c>
      <c r="AJ111" s="137" t="str">
        <f t="shared" si="21"/>
        <v/>
      </c>
      <c r="AK111" s="197">
        <f t="shared" si="22"/>
        <v>0</v>
      </c>
      <c r="AL111" s="137">
        <f t="shared" si="23"/>
        <v>0</v>
      </c>
      <c r="AM111" s="514"/>
      <c r="AN111" s="512"/>
      <c r="AO111" s="512"/>
      <c r="AP111" s="512"/>
      <c r="AQ111" s="512"/>
      <c r="AR111" s="512"/>
    </row>
    <row r="112" spans="1:44" ht="12" customHeight="1" x14ac:dyDescent="0.2">
      <c r="A112" s="177"/>
      <c r="B112" s="458"/>
      <c r="C112" s="191"/>
      <c r="D112" s="188"/>
      <c r="E112" s="321"/>
      <c r="F112" s="189"/>
      <c r="G112" s="189"/>
      <c r="H112" s="189"/>
      <c r="I112" s="189"/>
      <c r="J112" s="189"/>
      <c r="K112" s="189"/>
      <c r="L112" s="181"/>
      <c r="M112" s="183"/>
      <c r="N112" s="182"/>
      <c r="O112" s="182"/>
      <c r="P112" s="182"/>
      <c r="Q112" s="184"/>
      <c r="R112" s="185"/>
      <c r="S112" s="186"/>
      <c r="T112" s="185"/>
      <c r="U112" s="187"/>
      <c r="V112" s="185"/>
      <c r="W112" s="137"/>
      <c r="X112" s="147"/>
      <c r="Y112" s="540"/>
      <c r="Z112" s="514"/>
      <c r="AA112" s="512"/>
      <c r="AB112" s="513"/>
      <c r="AC112" s="513"/>
      <c r="AD112" s="147">
        <f t="shared" si="15"/>
        <v>0</v>
      </c>
      <c r="AE112" s="147" t="e">
        <f t="shared" si="16"/>
        <v>#VALUE!</v>
      </c>
      <c r="AF112" s="147" t="str">
        <f t="shared" si="17"/>
        <v>0</v>
      </c>
      <c r="AG112" s="147" t="e">
        <f t="shared" si="18"/>
        <v>#VALUE!</v>
      </c>
      <c r="AH112" s="137" t="str">
        <f t="shared" si="19"/>
        <v/>
      </c>
      <c r="AI112" s="137" t="str">
        <f t="shared" si="20"/>
        <v/>
      </c>
      <c r="AJ112" s="137" t="str">
        <f t="shared" si="21"/>
        <v/>
      </c>
      <c r="AK112" s="197">
        <f t="shared" si="22"/>
        <v>0</v>
      </c>
      <c r="AL112" s="137">
        <f t="shared" si="23"/>
        <v>0</v>
      </c>
      <c r="AM112" s="514"/>
      <c r="AN112" s="512"/>
      <c r="AO112" s="512"/>
      <c r="AP112" s="512"/>
      <c r="AQ112" s="512"/>
      <c r="AR112" s="512"/>
    </row>
    <row r="113" spans="1:44" ht="12" customHeight="1" x14ac:dyDescent="0.2">
      <c r="A113" s="177"/>
      <c r="B113" s="458"/>
      <c r="C113" s="179"/>
      <c r="D113" s="180"/>
      <c r="E113" s="321"/>
      <c r="F113" s="181"/>
      <c r="G113" s="189"/>
      <c r="H113" s="189"/>
      <c r="I113" s="189"/>
      <c r="J113" s="189"/>
      <c r="K113" s="189"/>
      <c r="L113" s="181"/>
      <c r="M113" s="183"/>
      <c r="N113" s="182"/>
      <c r="O113" s="182"/>
      <c r="P113" s="182"/>
      <c r="Q113" s="184"/>
      <c r="R113" s="185"/>
      <c r="S113" s="186"/>
      <c r="T113" s="185"/>
      <c r="U113" s="187"/>
      <c r="V113" s="185"/>
      <c r="W113" s="137"/>
      <c r="X113" s="147"/>
      <c r="Y113" s="540"/>
      <c r="Z113" s="514"/>
      <c r="AA113" s="512"/>
      <c r="AB113" s="513"/>
      <c r="AC113" s="513"/>
      <c r="AD113" s="147">
        <f t="shared" si="15"/>
        <v>0</v>
      </c>
      <c r="AE113" s="147" t="e">
        <f t="shared" si="16"/>
        <v>#VALUE!</v>
      </c>
      <c r="AF113" s="147" t="str">
        <f t="shared" si="17"/>
        <v>0</v>
      </c>
      <c r="AG113" s="147" t="e">
        <f t="shared" si="18"/>
        <v>#VALUE!</v>
      </c>
      <c r="AH113" s="137" t="str">
        <f t="shared" si="19"/>
        <v/>
      </c>
      <c r="AI113" s="137" t="str">
        <f t="shared" si="20"/>
        <v/>
      </c>
      <c r="AJ113" s="137" t="str">
        <f t="shared" si="21"/>
        <v/>
      </c>
      <c r="AK113" s="197">
        <f t="shared" si="22"/>
        <v>0</v>
      </c>
      <c r="AL113" s="137">
        <f t="shared" si="23"/>
        <v>0</v>
      </c>
      <c r="AM113" s="514"/>
      <c r="AN113" s="512"/>
      <c r="AO113" s="512"/>
      <c r="AP113" s="512"/>
      <c r="AQ113" s="512"/>
      <c r="AR113" s="512"/>
    </row>
    <row r="114" spans="1:44" ht="12" customHeight="1" x14ac:dyDescent="0.2">
      <c r="A114" s="177"/>
      <c r="B114" s="458"/>
      <c r="C114" s="179"/>
      <c r="D114" s="188"/>
      <c r="E114" s="321"/>
      <c r="F114" s="189"/>
      <c r="G114" s="189"/>
      <c r="H114" s="189"/>
      <c r="I114" s="189"/>
      <c r="J114" s="189"/>
      <c r="K114" s="189"/>
      <c r="L114" s="181"/>
      <c r="M114" s="183"/>
      <c r="N114" s="182"/>
      <c r="O114" s="182"/>
      <c r="P114" s="182"/>
      <c r="Q114" s="184"/>
      <c r="R114" s="185"/>
      <c r="S114" s="186"/>
      <c r="T114" s="185"/>
      <c r="U114" s="187"/>
      <c r="V114" s="185"/>
      <c r="W114" s="137"/>
      <c r="X114" s="147"/>
      <c r="Y114" s="540"/>
      <c r="Z114" s="514"/>
      <c r="AA114" s="512"/>
      <c r="AB114" s="513"/>
      <c r="AC114" s="513"/>
      <c r="AD114" s="147">
        <f t="shared" si="15"/>
        <v>0</v>
      </c>
      <c r="AE114" s="147" t="e">
        <f t="shared" si="16"/>
        <v>#VALUE!</v>
      </c>
      <c r="AF114" s="147" t="str">
        <f t="shared" si="17"/>
        <v>0</v>
      </c>
      <c r="AG114" s="147" t="e">
        <f t="shared" si="18"/>
        <v>#VALUE!</v>
      </c>
      <c r="AH114" s="137" t="str">
        <f t="shared" si="19"/>
        <v/>
      </c>
      <c r="AI114" s="137" t="str">
        <f t="shared" si="20"/>
        <v/>
      </c>
      <c r="AJ114" s="137" t="str">
        <f t="shared" si="21"/>
        <v/>
      </c>
      <c r="AK114" s="197">
        <f t="shared" si="22"/>
        <v>0</v>
      </c>
      <c r="AL114" s="137">
        <f t="shared" si="23"/>
        <v>0</v>
      </c>
      <c r="AM114" s="514"/>
      <c r="AN114" s="512"/>
      <c r="AO114" s="512"/>
      <c r="AP114" s="512"/>
      <c r="AQ114" s="512"/>
      <c r="AR114" s="512"/>
    </row>
    <row r="115" spans="1:44" ht="12" customHeight="1" x14ac:dyDescent="0.2">
      <c r="A115" s="177"/>
      <c r="B115" s="458"/>
      <c r="C115" s="179"/>
      <c r="D115" s="180"/>
      <c r="E115" s="321"/>
      <c r="F115" s="181"/>
      <c r="G115" s="189"/>
      <c r="H115" s="189"/>
      <c r="I115" s="189"/>
      <c r="J115" s="181"/>
      <c r="K115" s="189"/>
      <c r="L115" s="182"/>
      <c r="M115" s="183"/>
      <c r="N115" s="182"/>
      <c r="O115" s="182"/>
      <c r="P115" s="182"/>
      <c r="Q115" s="184"/>
      <c r="R115" s="185"/>
      <c r="S115" s="186"/>
      <c r="T115" s="185"/>
      <c r="U115" s="187"/>
      <c r="V115" s="185"/>
      <c r="W115" s="137"/>
      <c r="X115" s="147"/>
      <c r="Y115" s="540"/>
      <c r="Z115" s="514"/>
      <c r="AA115" s="512"/>
      <c r="AB115" s="513"/>
      <c r="AC115" s="513"/>
      <c r="AD115" s="147">
        <f t="shared" si="15"/>
        <v>0</v>
      </c>
      <c r="AE115" s="147" t="e">
        <f t="shared" si="16"/>
        <v>#VALUE!</v>
      </c>
      <c r="AF115" s="147" t="str">
        <f t="shared" si="17"/>
        <v>0</v>
      </c>
      <c r="AG115" s="147" t="e">
        <f t="shared" si="18"/>
        <v>#VALUE!</v>
      </c>
      <c r="AH115" s="137" t="str">
        <f t="shared" si="19"/>
        <v/>
      </c>
      <c r="AI115" s="137" t="str">
        <f t="shared" si="20"/>
        <v/>
      </c>
      <c r="AJ115" s="137" t="str">
        <f t="shared" si="21"/>
        <v/>
      </c>
      <c r="AK115" s="197">
        <f t="shared" si="22"/>
        <v>0</v>
      </c>
      <c r="AL115" s="137">
        <f t="shared" si="23"/>
        <v>0</v>
      </c>
      <c r="AM115" s="514"/>
      <c r="AN115" s="512"/>
      <c r="AO115" s="512"/>
      <c r="AP115" s="512"/>
      <c r="AQ115" s="512"/>
      <c r="AR115" s="512"/>
    </row>
    <row r="116" spans="1:44" ht="12" customHeight="1" x14ac:dyDescent="0.2">
      <c r="A116" s="177"/>
      <c r="B116" s="458"/>
      <c r="C116" s="179"/>
      <c r="D116" s="188"/>
      <c r="E116" s="321"/>
      <c r="F116" s="189"/>
      <c r="G116" s="189"/>
      <c r="H116" s="189"/>
      <c r="I116" s="189"/>
      <c r="J116" s="189"/>
      <c r="K116" s="189"/>
      <c r="L116" s="181"/>
      <c r="M116" s="183"/>
      <c r="N116" s="182"/>
      <c r="O116" s="182"/>
      <c r="P116" s="182"/>
      <c r="Q116" s="184"/>
      <c r="R116" s="185"/>
      <c r="S116" s="186"/>
      <c r="T116" s="185"/>
      <c r="U116" s="187"/>
      <c r="V116" s="185"/>
      <c r="W116" s="137"/>
      <c r="X116" s="147"/>
      <c r="Y116" s="540"/>
      <c r="Z116" s="514"/>
      <c r="AA116" s="512"/>
      <c r="AB116" s="513"/>
      <c r="AC116" s="513"/>
      <c r="AD116" s="147">
        <f t="shared" si="15"/>
        <v>0</v>
      </c>
      <c r="AE116" s="147" t="e">
        <f t="shared" si="16"/>
        <v>#VALUE!</v>
      </c>
      <c r="AF116" s="147" t="str">
        <f t="shared" si="17"/>
        <v>0</v>
      </c>
      <c r="AG116" s="147" t="e">
        <f t="shared" si="18"/>
        <v>#VALUE!</v>
      </c>
      <c r="AH116" s="137" t="str">
        <f t="shared" si="19"/>
        <v/>
      </c>
      <c r="AI116" s="137" t="str">
        <f t="shared" si="20"/>
        <v/>
      </c>
      <c r="AJ116" s="137" t="str">
        <f t="shared" si="21"/>
        <v/>
      </c>
      <c r="AK116" s="197">
        <f t="shared" si="22"/>
        <v>0</v>
      </c>
      <c r="AL116" s="137">
        <f t="shared" si="23"/>
        <v>0</v>
      </c>
      <c r="AM116" s="514"/>
      <c r="AN116" s="512"/>
      <c r="AO116" s="512"/>
      <c r="AP116" s="512"/>
      <c r="AQ116" s="512"/>
      <c r="AR116" s="512"/>
    </row>
    <row r="117" spans="1:44" ht="12" customHeight="1" x14ac:dyDescent="0.2">
      <c r="A117" s="177"/>
      <c r="B117" s="458"/>
      <c r="C117" s="179"/>
      <c r="D117" s="180"/>
      <c r="E117" s="321"/>
      <c r="F117" s="181"/>
      <c r="G117" s="189"/>
      <c r="H117" s="189"/>
      <c r="I117" s="189"/>
      <c r="J117" s="181"/>
      <c r="K117" s="189"/>
      <c r="L117" s="181"/>
      <c r="M117" s="183"/>
      <c r="N117" s="182"/>
      <c r="O117" s="182"/>
      <c r="P117" s="182"/>
      <c r="Q117" s="184"/>
      <c r="R117" s="185"/>
      <c r="S117" s="186"/>
      <c r="T117" s="185"/>
      <c r="U117" s="187"/>
      <c r="V117" s="185"/>
      <c r="W117" s="137"/>
      <c r="X117" s="147"/>
      <c r="Y117" s="540"/>
      <c r="Z117" s="514"/>
      <c r="AA117" s="512"/>
      <c r="AB117" s="513"/>
      <c r="AC117" s="513"/>
      <c r="AD117" s="147">
        <f t="shared" si="15"/>
        <v>0</v>
      </c>
      <c r="AE117" s="147" t="e">
        <f t="shared" si="16"/>
        <v>#VALUE!</v>
      </c>
      <c r="AF117" s="147" t="str">
        <f t="shared" si="17"/>
        <v>0</v>
      </c>
      <c r="AG117" s="147" t="e">
        <f t="shared" si="18"/>
        <v>#VALUE!</v>
      </c>
      <c r="AH117" s="137" t="str">
        <f t="shared" si="19"/>
        <v/>
      </c>
      <c r="AI117" s="137" t="str">
        <f t="shared" si="20"/>
        <v/>
      </c>
      <c r="AJ117" s="137" t="str">
        <f t="shared" si="21"/>
        <v/>
      </c>
      <c r="AK117" s="197">
        <f t="shared" si="22"/>
        <v>0</v>
      </c>
      <c r="AL117" s="137">
        <f t="shared" si="23"/>
        <v>0</v>
      </c>
      <c r="AM117" s="514"/>
      <c r="AN117" s="512"/>
      <c r="AO117" s="512"/>
      <c r="AP117" s="512"/>
      <c r="AQ117" s="512"/>
      <c r="AR117" s="512"/>
    </row>
    <row r="118" spans="1:44" ht="12" customHeight="1" x14ac:dyDescent="0.2">
      <c r="A118" s="177"/>
      <c r="B118" s="458"/>
      <c r="C118" s="179"/>
      <c r="D118" s="188"/>
      <c r="E118" s="321"/>
      <c r="F118" s="189"/>
      <c r="G118" s="189"/>
      <c r="H118" s="189"/>
      <c r="I118" s="189"/>
      <c r="J118" s="189"/>
      <c r="K118" s="189"/>
      <c r="L118" s="181"/>
      <c r="M118" s="183"/>
      <c r="N118" s="182"/>
      <c r="O118" s="182"/>
      <c r="P118" s="182"/>
      <c r="Q118" s="184"/>
      <c r="R118" s="185"/>
      <c r="S118" s="186"/>
      <c r="T118" s="185"/>
      <c r="U118" s="187"/>
      <c r="V118" s="185"/>
      <c r="W118" s="137"/>
      <c r="X118" s="147"/>
      <c r="Y118" s="540"/>
      <c r="Z118" s="514"/>
      <c r="AA118" s="512"/>
      <c r="AB118" s="513"/>
      <c r="AC118" s="513"/>
      <c r="AD118" s="147">
        <f t="shared" si="15"/>
        <v>0</v>
      </c>
      <c r="AE118" s="147" t="e">
        <f t="shared" si="16"/>
        <v>#VALUE!</v>
      </c>
      <c r="AF118" s="147" t="str">
        <f t="shared" si="17"/>
        <v>0</v>
      </c>
      <c r="AG118" s="147" t="e">
        <f t="shared" si="18"/>
        <v>#VALUE!</v>
      </c>
      <c r="AH118" s="137" t="str">
        <f t="shared" si="19"/>
        <v/>
      </c>
      <c r="AI118" s="137" t="str">
        <f t="shared" si="20"/>
        <v/>
      </c>
      <c r="AJ118" s="137" t="str">
        <f t="shared" si="21"/>
        <v/>
      </c>
      <c r="AK118" s="197">
        <f t="shared" si="22"/>
        <v>0</v>
      </c>
      <c r="AL118" s="137">
        <f t="shared" si="23"/>
        <v>0</v>
      </c>
      <c r="AM118" s="514"/>
      <c r="AN118" s="512"/>
      <c r="AO118" s="512"/>
      <c r="AP118" s="512"/>
      <c r="AQ118" s="512"/>
      <c r="AR118" s="512"/>
    </row>
    <row r="119" spans="1:44" ht="12" customHeight="1" x14ac:dyDescent="0.2">
      <c r="A119" s="177"/>
      <c r="B119" s="458"/>
      <c r="C119" s="191"/>
      <c r="D119" s="180"/>
      <c r="E119" s="321"/>
      <c r="F119" s="181"/>
      <c r="G119" s="189"/>
      <c r="H119" s="189"/>
      <c r="I119" s="189"/>
      <c r="J119" s="181"/>
      <c r="K119" s="189"/>
      <c r="L119" s="182"/>
      <c r="M119" s="183"/>
      <c r="N119" s="182"/>
      <c r="O119" s="182"/>
      <c r="P119" s="182"/>
      <c r="Q119" s="184"/>
      <c r="R119" s="185"/>
      <c r="S119" s="186"/>
      <c r="T119" s="185"/>
      <c r="U119" s="187"/>
      <c r="V119" s="185"/>
      <c r="W119" s="137"/>
      <c r="X119" s="147"/>
      <c r="Y119" s="540"/>
      <c r="Z119" s="514"/>
      <c r="AA119" s="512"/>
      <c r="AB119" s="513"/>
      <c r="AC119" s="513"/>
      <c r="AD119" s="147">
        <f t="shared" si="15"/>
        <v>0</v>
      </c>
      <c r="AE119" s="147" t="e">
        <f t="shared" si="16"/>
        <v>#VALUE!</v>
      </c>
      <c r="AF119" s="147" t="str">
        <f t="shared" si="17"/>
        <v>0</v>
      </c>
      <c r="AG119" s="147" t="e">
        <f t="shared" si="18"/>
        <v>#VALUE!</v>
      </c>
      <c r="AH119" s="137" t="str">
        <f t="shared" si="19"/>
        <v/>
      </c>
      <c r="AI119" s="137" t="str">
        <f t="shared" si="20"/>
        <v/>
      </c>
      <c r="AJ119" s="137" t="str">
        <f t="shared" si="21"/>
        <v/>
      </c>
      <c r="AK119" s="197">
        <f t="shared" si="22"/>
        <v>0</v>
      </c>
      <c r="AL119" s="137">
        <f t="shared" si="23"/>
        <v>0</v>
      </c>
      <c r="AM119" s="514"/>
      <c r="AN119" s="512"/>
      <c r="AO119" s="512"/>
      <c r="AP119" s="512"/>
      <c r="AQ119" s="512"/>
      <c r="AR119" s="512"/>
    </row>
    <row r="120" spans="1:44" ht="12" customHeight="1" x14ac:dyDescent="0.2">
      <c r="A120" s="177"/>
      <c r="B120" s="458"/>
      <c r="C120" s="191"/>
      <c r="D120" s="188"/>
      <c r="E120" s="321"/>
      <c r="F120" s="189"/>
      <c r="G120" s="189"/>
      <c r="H120" s="189"/>
      <c r="I120" s="189"/>
      <c r="J120" s="189"/>
      <c r="K120" s="189"/>
      <c r="L120" s="181"/>
      <c r="M120" s="183"/>
      <c r="N120" s="182"/>
      <c r="O120" s="182"/>
      <c r="P120" s="182"/>
      <c r="Q120" s="184"/>
      <c r="R120" s="185"/>
      <c r="S120" s="186"/>
      <c r="T120" s="185"/>
      <c r="U120" s="187"/>
      <c r="V120" s="185"/>
      <c r="W120" s="137"/>
      <c r="X120" s="147"/>
      <c r="Y120" s="540"/>
      <c r="Z120" s="514"/>
      <c r="AA120" s="512"/>
      <c r="AB120" s="513"/>
      <c r="AC120" s="513"/>
      <c r="AD120" s="147">
        <f t="shared" si="15"/>
        <v>0</v>
      </c>
      <c r="AE120" s="147" t="e">
        <f t="shared" si="16"/>
        <v>#VALUE!</v>
      </c>
      <c r="AF120" s="147" t="str">
        <f t="shared" si="17"/>
        <v>0</v>
      </c>
      <c r="AG120" s="147" t="e">
        <f t="shared" si="18"/>
        <v>#VALUE!</v>
      </c>
      <c r="AH120" s="137" t="str">
        <f t="shared" si="19"/>
        <v/>
      </c>
      <c r="AI120" s="137" t="str">
        <f t="shared" si="20"/>
        <v/>
      </c>
      <c r="AJ120" s="137" t="str">
        <f t="shared" si="21"/>
        <v/>
      </c>
      <c r="AK120" s="197">
        <f t="shared" si="22"/>
        <v>0</v>
      </c>
      <c r="AL120" s="137">
        <f t="shared" si="23"/>
        <v>0</v>
      </c>
      <c r="AM120" s="514"/>
      <c r="AN120" s="512"/>
      <c r="AO120" s="512"/>
      <c r="AP120" s="512"/>
      <c r="AQ120" s="512"/>
      <c r="AR120" s="512"/>
    </row>
    <row r="121" spans="1:44" ht="12" customHeight="1" x14ac:dyDescent="0.2">
      <c r="A121" s="177"/>
      <c r="B121" s="458"/>
      <c r="C121" s="191"/>
      <c r="D121" s="180"/>
      <c r="E121" s="321"/>
      <c r="F121" s="181"/>
      <c r="G121" s="189"/>
      <c r="H121" s="189"/>
      <c r="I121" s="189"/>
      <c r="J121" s="181"/>
      <c r="K121" s="189"/>
      <c r="L121" s="182"/>
      <c r="M121" s="183"/>
      <c r="N121" s="182"/>
      <c r="O121" s="182"/>
      <c r="P121" s="182"/>
      <c r="Q121" s="184"/>
      <c r="R121" s="185"/>
      <c r="S121" s="186"/>
      <c r="T121" s="185"/>
      <c r="U121" s="187"/>
      <c r="V121" s="185"/>
      <c r="W121" s="137"/>
      <c r="X121" s="147"/>
      <c r="Y121" s="540"/>
      <c r="Z121" s="514"/>
      <c r="AA121" s="512"/>
      <c r="AB121" s="513"/>
      <c r="AC121" s="513"/>
      <c r="AD121" s="147">
        <f t="shared" si="15"/>
        <v>0</v>
      </c>
      <c r="AE121" s="147" t="e">
        <f t="shared" si="16"/>
        <v>#VALUE!</v>
      </c>
      <c r="AF121" s="147" t="str">
        <f t="shared" si="17"/>
        <v>0</v>
      </c>
      <c r="AG121" s="147" t="e">
        <f t="shared" si="18"/>
        <v>#VALUE!</v>
      </c>
      <c r="AH121" s="137" t="str">
        <f t="shared" si="19"/>
        <v/>
      </c>
      <c r="AI121" s="137" t="str">
        <f t="shared" si="20"/>
        <v/>
      </c>
      <c r="AJ121" s="137" t="str">
        <f t="shared" si="21"/>
        <v/>
      </c>
      <c r="AK121" s="197">
        <f t="shared" si="22"/>
        <v>0</v>
      </c>
      <c r="AL121" s="137">
        <f t="shared" si="23"/>
        <v>0</v>
      </c>
      <c r="AM121" s="514"/>
      <c r="AN121" s="512"/>
      <c r="AO121" s="512"/>
      <c r="AP121" s="512"/>
      <c r="AQ121" s="512"/>
      <c r="AR121" s="512"/>
    </row>
    <row r="122" spans="1:44" ht="12" customHeight="1" x14ac:dyDescent="0.2">
      <c r="A122" s="177"/>
      <c r="B122" s="458"/>
      <c r="C122" s="191"/>
      <c r="D122" s="434"/>
      <c r="E122" s="321"/>
      <c r="F122" s="189"/>
      <c r="G122" s="189"/>
      <c r="H122" s="189"/>
      <c r="I122" s="189"/>
      <c r="J122" s="189"/>
      <c r="K122" s="189"/>
      <c r="L122" s="181"/>
      <c r="M122" s="183"/>
      <c r="N122" s="182"/>
      <c r="O122" s="182"/>
      <c r="P122" s="182"/>
      <c r="Q122" s="184"/>
      <c r="R122" s="185"/>
      <c r="S122" s="186"/>
      <c r="T122" s="185"/>
      <c r="U122" s="187"/>
      <c r="V122" s="185"/>
      <c r="W122" s="137"/>
      <c r="X122" s="147"/>
      <c r="Y122" s="540"/>
      <c r="Z122" s="514"/>
      <c r="AA122" s="512"/>
      <c r="AB122" s="513"/>
      <c r="AC122" s="513"/>
      <c r="AD122" s="147">
        <f t="shared" si="15"/>
        <v>0</v>
      </c>
      <c r="AE122" s="147" t="e">
        <f t="shared" si="16"/>
        <v>#VALUE!</v>
      </c>
      <c r="AF122" s="147" t="str">
        <f t="shared" si="17"/>
        <v>0</v>
      </c>
      <c r="AG122" s="147" t="e">
        <f t="shared" si="18"/>
        <v>#VALUE!</v>
      </c>
      <c r="AH122" s="137" t="str">
        <f t="shared" si="19"/>
        <v/>
      </c>
      <c r="AI122" s="137" t="str">
        <f t="shared" si="20"/>
        <v/>
      </c>
      <c r="AJ122" s="137" t="str">
        <f t="shared" si="21"/>
        <v/>
      </c>
      <c r="AK122" s="197">
        <f t="shared" si="22"/>
        <v>0</v>
      </c>
      <c r="AL122" s="137">
        <f t="shared" si="23"/>
        <v>0</v>
      </c>
      <c r="AM122" s="514"/>
      <c r="AN122" s="512"/>
      <c r="AO122" s="512"/>
      <c r="AP122" s="512"/>
      <c r="AQ122" s="512"/>
      <c r="AR122" s="512"/>
    </row>
    <row r="123" spans="1:44" ht="12" customHeight="1" x14ac:dyDescent="0.2">
      <c r="A123" s="177"/>
      <c r="B123" s="458"/>
      <c r="C123" s="179"/>
      <c r="D123" s="180"/>
      <c r="E123" s="321"/>
      <c r="F123" s="181"/>
      <c r="G123" s="189"/>
      <c r="H123" s="189"/>
      <c r="I123" s="189"/>
      <c r="J123" s="181"/>
      <c r="K123" s="189"/>
      <c r="L123" s="182"/>
      <c r="M123" s="183"/>
      <c r="N123" s="182"/>
      <c r="O123" s="182"/>
      <c r="P123" s="182"/>
      <c r="Q123" s="184"/>
      <c r="R123" s="185"/>
      <c r="S123" s="186"/>
      <c r="T123" s="185"/>
      <c r="U123" s="187"/>
      <c r="V123" s="185"/>
      <c r="W123" s="137"/>
      <c r="X123" s="147"/>
      <c r="Y123" s="540"/>
      <c r="Z123" s="514"/>
      <c r="AA123" s="512"/>
      <c r="AB123" s="513"/>
      <c r="AC123" s="513"/>
      <c r="AD123" s="147">
        <f t="shared" si="15"/>
        <v>0</v>
      </c>
      <c r="AE123" s="147" t="e">
        <f t="shared" si="16"/>
        <v>#VALUE!</v>
      </c>
      <c r="AF123" s="147" t="str">
        <f t="shared" si="17"/>
        <v>0</v>
      </c>
      <c r="AG123" s="147" t="e">
        <f t="shared" si="18"/>
        <v>#VALUE!</v>
      </c>
      <c r="AH123" s="137" t="str">
        <f t="shared" si="19"/>
        <v/>
      </c>
      <c r="AI123" s="137" t="str">
        <f t="shared" si="20"/>
        <v/>
      </c>
      <c r="AJ123" s="137" t="str">
        <f t="shared" si="21"/>
        <v/>
      </c>
      <c r="AK123" s="197">
        <f t="shared" si="22"/>
        <v>0</v>
      </c>
      <c r="AL123" s="137">
        <f t="shared" si="23"/>
        <v>0</v>
      </c>
      <c r="AM123" s="514"/>
      <c r="AN123" s="512"/>
      <c r="AO123" s="512"/>
      <c r="AP123" s="512"/>
      <c r="AQ123" s="512"/>
      <c r="AR123" s="512"/>
    </row>
    <row r="124" spans="1:44" ht="12" customHeight="1" x14ac:dyDescent="0.2">
      <c r="A124" s="177"/>
      <c r="B124" s="458"/>
      <c r="C124" s="179"/>
      <c r="D124" s="188"/>
      <c r="E124" s="321"/>
      <c r="F124" s="189"/>
      <c r="G124" s="189"/>
      <c r="H124" s="189"/>
      <c r="I124" s="189"/>
      <c r="J124" s="189"/>
      <c r="K124" s="189"/>
      <c r="L124" s="181"/>
      <c r="M124" s="183"/>
      <c r="N124" s="182"/>
      <c r="O124" s="182"/>
      <c r="P124" s="182"/>
      <c r="Q124" s="184"/>
      <c r="R124" s="185"/>
      <c r="S124" s="186"/>
      <c r="T124" s="185"/>
      <c r="U124" s="187"/>
      <c r="V124" s="185"/>
      <c r="W124" s="137"/>
      <c r="X124" s="147"/>
      <c r="Y124" s="540"/>
      <c r="Z124" s="514"/>
      <c r="AA124" s="512"/>
      <c r="AB124" s="513"/>
      <c r="AC124" s="513"/>
      <c r="AD124" s="147">
        <f t="shared" si="15"/>
        <v>0</v>
      </c>
      <c r="AE124" s="147" t="e">
        <f t="shared" si="16"/>
        <v>#VALUE!</v>
      </c>
      <c r="AF124" s="147" t="str">
        <f t="shared" si="17"/>
        <v>0</v>
      </c>
      <c r="AG124" s="147" t="e">
        <f t="shared" si="18"/>
        <v>#VALUE!</v>
      </c>
      <c r="AH124" s="137" t="str">
        <f t="shared" si="19"/>
        <v/>
      </c>
      <c r="AI124" s="137" t="str">
        <f t="shared" si="20"/>
        <v/>
      </c>
      <c r="AJ124" s="137" t="str">
        <f t="shared" si="21"/>
        <v/>
      </c>
      <c r="AK124" s="197">
        <f t="shared" si="22"/>
        <v>0</v>
      </c>
      <c r="AL124" s="137">
        <f t="shared" si="23"/>
        <v>0</v>
      </c>
      <c r="AM124" s="514"/>
      <c r="AN124" s="512"/>
      <c r="AO124" s="512"/>
      <c r="AP124" s="512"/>
      <c r="AQ124" s="512"/>
      <c r="AR124" s="512"/>
    </row>
    <row r="125" spans="1:44" ht="12" customHeight="1" x14ac:dyDescent="0.2">
      <c r="A125" s="177"/>
      <c r="B125" s="458"/>
      <c r="C125" s="179"/>
      <c r="D125" s="180"/>
      <c r="E125" s="321"/>
      <c r="F125" s="181"/>
      <c r="G125" s="189"/>
      <c r="H125" s="189"/>
      <c r="I125" s="189"/>
      <c r="J125" s="181"/>
      <c r="K125" s="189"/>
      <c r="L125" s="182"/>
      <c r="M125" s="183"/>
      <c r="N125" s="182"/>
      <c r="O125" s="182"/>
      <c r="P125" s="182"/>
      <c r="Q125" s="184"/>
      <c r="R125" s="185"/>
      <c r="S125" s="186"/>
      <c r="T125" s="185"/>
      <c r="U125" s="187"/>
      <c r="V125" s="185"/>
      <c r="W125" s="137"/>
      <c r="X125" s="147"/>
      <c r="Y125" s="540"/>
      <c r="Z125" s="514"/>
      <c r="AA125" s="512"/>
      <c r="AB125" s="513"/>
      <c r="AC125" s="513"/>
      <c r="AD125" s="147">
        <f t="shared" si="15"/>
        <v>0</v>
      </c>
      <c r="AE125" s="147" t="e">
        <f t="shared" si="16"/>
        <v>#VALUE!</v>
      </c>
      <c r="AF125" s="147" t="str">
        <f t="shared" si="17"/>
        <v>0</v>
      </c>
      <c r="AG125" s="147" t="e">
        <f t="shared" si="18"/>
        <v>#VALUE!</v>
      </c>
      <c r="AH125" s="137" t="str">
        <f t="shared" si="19"/>
        <v/>
      </c>
      <c r="AI125" s="137" t="str">
        <f t="shared" si="20"/>
        <v/>
      </c>
      <c r="AJ125" s="137" t="str">
        <f t="shared" si="21"/>
        <v/>
      </c>
      <c r="AK125" s="197">
        <f t="shared" si="22"/>
        <v>0</v>
      </c>
      <c r="AL125" s="137">
        <f t="shared" si="23"/>
        <v>0</v>
      </c>
      <c r="AM125" s="514"/>
      <c r="AN125" s="512"/>
      <c r="AO125" s="512"/>
      <c r="AP125" s="512"/>
      <c r="AQ125" s="512"/>
      <c r="AR125" s="512"/>
    </row>
    <row r="126" spans="1:44" ht="12" customHeight="1" x14ac:dyDescent="0.2">
      <c r="A126" s="177"/>
      <c r="B126" s="458"/>
      <c r="C126" s="179"/>
      <c r="D126" s="188"/>
      <c r="E126" s="321"/>
      <c r="F126" s="189"/>
      <c r="G126" s="189"/>
      <c r="H126" s="189"/>
      <c r="I126" s="189"/>
      <c r="J126" s="189"/>
      <c r="K126" s="189"/>
      <c r="L126" s="181"/>
      <c r="M126" s="183"/>
      <c r="N126" s="182"/>
      <c r="O126" s="182"/>
      <c r="P126" s="182"/>
      <c r="Q126" s="184"/>
      <c r="R126" s="185"/>
      <c r="S126" s="186"/>
      <c r="T126" s="185"/>
      <c r="U126" s="187"/>
      <c r="V126" s="185"/>
      <c r="W126" s="137"/>
      <c r="X126" s="147"/>
      <c r="Y126" s="540"/>
      <c r="Z126" s="514"/>
      <c r="AA126" s="512"/>
      <c r="AB126" s="513"/>
      <c r="AC126" s="513"/>
      <c r="AD126" s="147">
        <f t="shared" si="15"/>
        <v>0</v>
      </c>
      <c r="AE126" s="147" t="e">
        <f t="shared" si="16"/>
        <v>#VALUE!</v>
      </c>
      <c r="AF126" s="147" t="str">
        <f t="shared" si="17"/>
        <v>0</v>
      </c>
      <c r="AG126" s="147" t="e">
        <f t="shared" si="18"/>
        <v>#VALUE!</v>
      </c>
      <c r="AH126" s="137" t="str">
        <f t="shared" si="19"/>
        <v/>
      </c>
      <c r="AI126" s="137" t="str">
        <f t="shared" si="20"/>
        <v/>
      </c>
      <c r="AJ126" s="137" t="str">
        <f t="shared" si="21"/>
        <v/>
      </c>
      <c r="AK126" s="197">
        <f t="shared" si="22"/>
        <v>0</v>
      </c>
      <c r="AL126" s="137">
        <f t="shared" si="23"/>
        <v>0</v>
      </c>
      <c r="AM126" s="514"/>
      <c r="AN126" s="512"/>
      <c r="AO126" s="512"/>
      <c r="AP126" s="512"/>
      <c r="AQ126" s="512"/>
      <c r="AR126" s="512"/>
    </row>
    <row r="127" spans="1:44" ht="12" customHeight="1" x14ac:dyDescent="0.2">
      <c r="A127" s="198"/>
      <c r="B127" s="458"/>
      <c r="C127" s="179"/>
      <c r="D127" s="180"/>
      <c r="E127" s="321"/>
      <c r="F127" s="181"/>
      <c r="G127" s="189"/>
      <c r="H127" s="189"/>
      <c r="I127" s="189"/>
      <c r="J127" s="181"/>
      <c r="K127" s="189"/>
      <c r="L127" s="182"/>
      <c r="M127" s="183"/>
      <c r="N127" s="182"/>
      <c r="O127" s="182"/>
      <c r="P127" s="182"/>
      <c r="Q127" s="184"/>
      <c r="R127" s="185"/>
      <c r="S127" s="186"/>
      <c r="T127" s="185"/>
      <c r="U127" s="187"/>
      <c r="V127" s="185"/>
      <c r="W127" s="137"/>
      <c r="X127" s="147"/>
      <c r="Y127" s="540"/>
      <c r="Z127" s="514"/>
      <c r="AA127" s="512"/>
      <c r="AB127" s="513"/>
      <c r="AC127" s="513"/>
      <c r="AD127" s="147">
        <f t="shared" si="15"/>
        <v>0</v>
      </c>
      <c r="AE127" s="147" t="e">
        <f t="shared" si="16"/>
        <v>#VALUE!</v>
      </c>
      <c r="AF127" s="147" t="str">
        <f t="shared" si="17"/>
        <v>0</v>
      </c>
      <c r="AG127" s="147" t="e">
        <f t="shared" si="18"/>
        <v>#VALUE!</v>
      </c>
      <c r="AH127" s="137" t="str">
        <f t="shared" si="19"/>
        <v/>
      </c>
      <c r="AI127" s="137" t="str">
        <f t="shared" si="20"/>
        <v/>
      </c>
      <c r="AJ127" s="137" t="str">
        <f t="shared" si="21"/>
        <v/>
      </c>
      <c r="AK127" s="197">
        <f t="shared" si="22"/>
        <v>0</v>
      </c>
      <c r="AL127" s="137">
        <f t="shared" si="23"/>
        <v>0</v>
      </c>
      <c r="AM127" s="514"/>
      <c r="AN127" s="512"/>
      <c r="AO127" s="512"/>
      <c r="AP127" s="512"/>
      <c r="AQ127" s="512"/>
      <c r="AR127" s="512"/>
    </row>
    <row r="128" spans="1:44" ht="12" customHeight="1" x14ac:dyDescent="0.2">
      <c r="A128" s="198"/>
      <c r="B128" s="458"/>
      <c r="C128" s="179"/>
      <c r="D128" s="188"/>
      <c r="E128" s="321"/>
      <c r="F128" s="189"/>
      <c r="G128" s="189"/>
      <c r="H128" s="189"/>
      <c r="I128" s="189"/>
      <c r="J128" s="189"/>
      <c r="K128" s="189"/>
      <c r="L128" s="181"/>
      <c r="M128" s="183"/>
      <c r="N128" s="182"/>
      <c r="O128" s="182"/>
      <c r="P128" s="182"/>
      <c r="Q128" s="184"/>
      <c r="R128" s="185"/>
      <c r="S128" s="186"/>
      <c r="T128" s="185"/>
      <c r="U128" s="187"/>
      <c r="V128" s="185"/>
      <c r="W128" s="137"/>
      <c r="X128" s="147"/>
      <c r="Y128" s="540"/>
      <c r="Z128" s="514"/>
      <c r="AA128" s="512"/>
      <c r="AB128" s="513"/>
      <c r="AC128" s="513"/>
      <c r="AD128" s="147">
        <f t="shared" si="15"/>
        <v>0</v>
      </c>
      <c r="AE128" s="147" t="e">
        <f t="shared" si="16"/>
        <v>#VALUE!</v>
      </c>
      <c r="AF128" s="147" t="str">
        <f t="shared" si="17"/>
        <v>0</v>
      </c>
      <c r="AG128" s="147" t="e">
        <f t="shared" si="18"/>
        <v>#VALUE!</v>
      </c>
      <c r="AH128" s="137" t="str">
        <f t="shared" si="19"/>
        <v/>
      </c>
      <c r="AI128" s="137" t="str">
        <f t="shared" si="20"/>
        <v/>
      </c>
      <c r="AJ128" s="137" t="str">
        <f t="shared" si="21"/>
        <v/>
      </c>
      <c r="AK128" s="197">
        <f t="shared" si="22"/>
        <v>0</v>
      </c>
      <c r="AL128" s="137">
        <f t="shared" si="23"/>
        <v>0</v>
      </c>
      <c r="AM128" s="514"/>
      <c r="AN128" s="512"/>
      <c r="AO128" s="512"/>
      <c r="AP128" s="512"/>
      <c r="AQ128" s="512"/>
      <c r="AR128" s="512"/>
    </row>
    <row r="129" spans="1:44" ht="12" customHeight="1" x14ac:dyDescent="0.2">
      <c r="A129" s="177"/>
      <c r="B129" s="458"/>
      <c r="C129" s="179"/>
      <c r="D129" s="180"/>
      <c r="E129" s="321"/>
      <c r="F129" s="181"/>
      <c r="G129" s="189"/>
      <c r="H129" s="189"/>
      <c r="I129" s="189"/>
      <c r="J129" s="181"/>
      <c r="K129" s="189"/>
      <c r="L129" s="182"/>
      <c r="M129" s="183"/>
      <c r="N129" s="182"/>
      <c r="O129" s="182"/>
      <c r="P129" s="182"/>
      <c r="Q129" s="184"/>
      <c r="R129" s="185"/>
      <c r="S129" s="186"/>
      <c r="T129" s="185"/>
      <c r="U129" s="187"/>
      <c r="V129" s="185"/>
      <c r="W129" s="137"/>
      <c r="X129" s="147"/>
      <c r="Y129" s="540"/>
      <c r="Z129" s="514"/>
      <c r="AA129" s="512"/>
      <c r="AB129" s="513"/>
      <c r="AC129" s="513"/>
      <c r="AD129" s="147">
        <f t="shared" si="15"/>
        <v>0</v>
      </c>
      <c r="AE129" s="147" t="e">
        <f t="shared" si="16"/>
        <v>#VALUE!</v>
      </c>
      <c r="AF129" s="147" t="str">
        <f t="shared" si="17"/>
        <v>0</v>
      </c>
      <c r="AG129" s="147" t="e">
        <f t="shared" si="18"/>
        <v>#VALUE!</v>
      </c>
      <c r="AH129" s="137" t="str">
        <f t="shared" si="19"/>
        <v/>
      </c>
      <c r="AI129" s="137" t="str">
        <f t="shared" si="20"/>
        <v/>
      </c>
      <c r="AJ129" s="137" t="str">
        <f t="shared" si="21"/>
        <v/>
      </c>
      <c r="AK129" s="197">
        <f t="shared" si="22"/>
        <v>0</v>
      </c>
      <c r="AL129" s="137">
        <f t="shared" si="23"/>
        <v>0</v>
      </c>
      <c r="AM129" s="514"/>
      <c r="AN129" s="512"/>
      <c r="AO129" s="512"/>
      <c r="AP129" s="512"/>
      <c r="AQ129" s="512"/>
      <c r="AR129" s="512"/>
    </row>
    <row r="130" spans="1:44" ht="12" customHeight="1" x14ac:dyDescent="0.2">
      <c r="A130" s="177"/>
      <c r="B130" s="458"/>
      <c r="C130" s="179"/>
      <c r="D130" s="188"/>
      <c r="E130" s="321"/>
      <c r="F130" s="189"/>
      <c r="G130" s="189"/>
      <c r="H130" s="189"/>
      <c r="I130" s="189"/>
      <c r="J130" s="189"/>
      <c r="K130" s="189"/>
      <c r="L130" s="181"/>
      <c r="M130" s="183"/>
      <c r="N130" s="182"/>
      <c r="O130" s="182"/>
      <c r="P130" s="182"/>
      <c r="Q130" s="184"/>
      <c r="R130" s="185"/>
      <c r="S130" s="186"/>
      <c r="T130" s="185"/>
      <c r="U130" s="187"/>
      <c r="V130" s="185"/>
      <c r="W130" s="137"/>
      <c r="X130" s="147"/>
      <c r="Y130" s="540"/>
      <c r="Z130" s="514"/>
      <c r="AA130" s="512"/>
      <c r="AB130" s="513"/>
      <c r="AC130" s="513"/>
      <c r="AD130" s="147">
        <f t="shared" si="15"/>
        <v>0</v>
      </c>
      <c r="AE130" s="147" t="e">
        <f t="shared" si="16"/>
        <v>#VALUE!</v>
      </c>
      <c r="AF130" s="147" t="str">
        <f t="shared" si="17"/>
        <v>0</v>
      </c>
      <c r="AG130" s="147" t="e">
        <f t="shared" si="18"/>
        <v>#VALUE!</v>
      </c>
      <c r="AH130" s="137" t="str">
        <f t="shared" si="19"/>
        <v/>
      </c>
      <c r="AI130" s="137" t="str">
        <f t="shared" si="20"/>
        <v/>
      </c>
      <c r="AJ130" s="137" t="str">
        <f t="shared" si="21"/>
        <v/>
      </c>
      <c r="AK130" s="197">
        <f t="shared" si="22"/>
        <v>0</v>
      </c>
      <c r="AL130" s="137">
        <f t="shared" si="23"/>
        <v>0</v>
      </c>
      <c r="AM130" s="514"/>
      <c r="AN130" s="512"/>
      <c r="AO130" s="512"/>
      <c r="AP130" s="512"/>
      <c r="AQ130" s="512"/>
      <c r="AR130" s="512"/>
    </row>
    <row r="131" spans="1:44" ht="12" customHeight="1" x14ac:dyDescent="0.2">
      <c r="A131" s="177"/>
      <c r="B131" s="458"/>
      <c r="C131" s="191"/>
      <c r="D131" s="180"/>
      <c r="E131" s="321"/>
      <c r="F131" s="181"/>
      <c r="G131" s="189"/>
      <c r="H131" s="189"/>
      <c r="I131" s="189"/>
      <c r="J131" s="181"/>
      <c r="K131" s="189"/>
      <c r="L131" s="182"/>
      <c r="M131" s="183"/>
      <c r="N131" s="182"/>
      <c r="O131" s="182"/>
      <c r="P131" s="182"/>
      <c r="Q131" s="184"/>
      <c r="R131" s="185"/>
      <c r="S131" s="186"/>
      <c r="T131" s="185"/>
      <c r="U131" s="187"/>
      <c r="V131" s="185"/>
      <c r="W131" s="137"/>
      <c r="X131" s="147"/>
      <c r="Y131" s="540"/>
      <c r="Z131" s="514"/>
      <c r="AA131" s="512"/>
      <c r="AB131" s="513"/>
      <c r="AC131" s="513"/>
      <c r="AD131" s="147">
        <f t="shared" si="15"/>
        <v>0</v>
      </c>
      <c r="AE131" s="147" t="e">
        <f t="shared" si="16"/>
        <v>#VALUE!</v>
      </c>
      <c r="AF131" s="147" t="str">
        <f t="shared" si="17"/>
        <v>0</v>
      </c>
      <c r="AG131" s="147" t="e">
        <f t="shared" si="18"/>
        <v>#VALUE!</v>
      </c>
      <c r="AH131" s="137" t="str">
        <f t="shared" si="19"/>
        <v/>
      </c>
      <c r="AI131" s="137" t="str">
        <f t="shared" si="20"/>
        <v/>
      </c>
      <c r="AJ131" s="137" t="str">
        <f t="shared" si="21"/>
        <v/>
      </c>
      <c r="AK131" s="197">
        <f t="shared" si="22"/>
        <v>0</v>
      </c>
      <c r="AL131" s="137">
        <f t="shared" si="23"/>
        <v>0</v>
      </c>
      <c r="AM131" s="514"/>
      <c r="AN131" s="512"/>
      <c r="AO131" s="512"/>
      <c r="AP131" s="512"/>
      <c r="AQ131" s="512"/>
      <c r="AR131" s="512"/>
    </row>
    <row r="132" spans="1:44" ht="12" customHeight="1" x14ac:dyDescent="0.2">
      <c r="A132" s="177"/>
      <c r="B132" s="458"/>
      <c r="C132" s="191"/>
      <c r="D132" s="188"/>
      <c r="E132" s="321"/>
      <c r="F132" s="189"/>
      <c r="G132" s="189"/>
      <c r="H132" s="189"/>
      <c r="I132" s="189"/>
      <c r="J132" s="189"/>
      <c r="K132" s="189"/>
      <c r="L132" s="181"/>
      <c r="M132" s="183"/>
      <c r="N132" s="182"/>
      <c r="O132" s="182"/>
      <c r="P132" s="182"/>
      <c r="Q132" s="184"/>
      <c r="R132" s="185"/>
      <c r="S132" s="186"/>
      <c r="T132" s="185"/>
      <c r="U132" s="187"/>
      <c r="V132" s="185"/>
      <c r="W132" s="137"/>
      <c r="X132" s="147"/>
      <c r="Y132" s="540"/>
      <c r="Z132" s="514"/>
      <c r="AA132" s="512"/>
      <c r="AB132" s="513"/>
      <c r="AC132" s="513"/>
      <c r="AD132" s="147">
        <f t="shared" si="15"/>
        <v>0</v>
      </c>
      <c r="AE132" s="147" t="e">
        <f t="shared" si="16"/>
        <v>#VALUE!</v>
      </c>
      <c r="AF132" s="147" t="str">
        <f t="shared" si="17"/>
        <v>0</v>
      </c>
      <c r="AG132" s="147" t="e">
        <f t="shared" si="18"/>
        <v>#VALUE!</v>
      </c>
      <c r="AH132" s="137" t="str">
        <f t="shared" si="19"/>
        <v/>
      </c>
      <c r="AI132" s="137" t="str">
        <f t="shared" si="20"/>
        <v/>
      </c>
      <c r="AJ132" s="137" t="str">
        <f t="shared" si="21"/>
        <v/>
      </c>
      <c r="AK132" s="197">
        <f t="shared" si="22"/>
        <v>0</v>
      </c>
      <c r="AL132" s="137">
        <f t="shared" si="23"/>
        <v>0</v>
      </c>
      <c r="AM132" s="514"/>
      <c r="AN132" s="512"/>
      <c r="AO132" s="512"/>
      <c r="AP132" s="512"/>
      <c r="AQ132" s="512"/>
      <c r="AR132" s="512"/>
    </row>
    <row r="133" spans="1:44" ht="12" customHeight="1" x14ac:dyDescent="0.2">
      <c r="A133" s="194"/>
      <c r="B133" s="458"/>
      <c r="C133" s="179"/>
      <c r="D133" s="180"/>
      <c r="E133" s="321"/>
      <c r="F133" s="181"/>
      <c r="G133" s="189"/>
      <c r="H133" s="189"/>
      <c r="I133" s="189"/>
      <c r="J133" s="181"/>
      <c r="K133" s="189"/>
      <c r="L133" s="182"/>
      <c r="M133" s="183"/>
      <c r="N133" s="182"/>
      <c r="O133" s="182"/>
      <c r="P133" s="182"/>
      <c r="Q133" s="184"/>
      <c r="R133" s="185"/>
      <c r="S133" s="186"/>
      <c r="T133" s="185"/>
      <c r="U133" s="187"/>
      <c r="V133" s="185"/>
      <c r="W133" s="137"/>
      <c r="X133" s="147"/>
      <c r="Y133" s="540"/>
      <c r="Z133" s="514"/>
      <c r="AA133" s="512"/>
      <c r="AB133" s="513"/>
      <c r="AC133" s="513"/>
      <c r="AD133" s="147">
        <f t="shared" si="15"/>
        <v>0</v>
      </c>
      <c r="AE133" s="147" t="e">
        <f t="shared" si="16"/>
        <v>#VALUE!</v>
      </c>
      <c r="AF133" s="147" t="str">
        <f t="shared" si="17"/>
        <v>0</v>
      </c>
      <c r="AG133" s="147" t="e">
        <f t="shared" si="18"/>
        <v>#VALUE!</v>
      </c>
      <c r="AH133" s="137" t="str">
        <f t="shared" si="19"/>
        <v/>
      </c>
      <c r="AI133" s="137" t="str">
        <f t="shared" si="20"/>
        <v/>
      </c>
      <c r="AJ133" s="137" t="str">
        <f t="shared" si="21"/>
        <v/>
      </c>
      <c r="AK133" s="197">
        <f t="shared" si="22"/>
        <v>0</v>
      </c>
      <c r="AL133" s="137">
        <f t="shared" si="23"/>
        <v>0</v>
      </c>
      <c r="AM133" s="514"/>
      <c r="AN133" s="512"/>
      <c r="AO133" s="512"/>
      <c r="AP133" s="512"/>
      <c r="AQ133" s="512"/>
      <c r="AR133" s="512"/>
    </row>
    <row r="134" spans="1:44" ht="12" customHeight="1" x14ac:dyDescent="0.2">
      <c r="A134" s="194"/>
      <c r="B134" s="458"/>
      <c r="C134" s="179"/>
      <c r="D134" s="188"/>
      <c r="E134" s="321"/>
      <c r="F134" s="189"/>
      <c r="G134" s="189"/>
      <c r="H134" s="189"/>
      <c r="I134" s="189"/>
      <c r="J134" s="189"/>
      <c r="K134" s="189"/>
      <c r="L134" s="181"/>
      <c r="M134" s="183"/>
      <c r="N134" s="182"/>
      <c r="O134" s="182"/>
      <c r="P134" s="182"/>
      <c r="Q134" s="184"/>
      <c r="R134" s="185"/>
      <c r="S134" s="186"/>
      <c r="T134" s="185"/>
      <c r="U134" s="187"/>
      <c r="V134" s="185"/>
      <c r="W134" s="137"/>
      <c r="X134" s="147"/>
      <c r="Y134" s="540"/>
      <c r="Z134" s="514"/>
      <c r="AA134" s="512"/>
      <c r="AB134" s="513"/>
      <c r="AC134" s="513"/>
      <c r="AD134" s="147">
        <f t="shared" si="15"/>
        <v>0</v>
      </c>
      <c r="AE134" s="147" t="e">
        <f t="shared" si="16"/>
        <v>#VALUE!</v>
      </c>
      <c r="AF134" s="147" t="str">
        <f t="shared" si="17"/>
        <v>0</v>
      </c>
      <c r="AG134" s="147" t="e">
        <f t="shared" si="18"/>
        <v>#VALUE!</v>
      </c>
      <c r="AH134" s="137" t="str">
        <f t="shared" si="19"/>
        <v/>
      </c>
      <c r="AI134" s="137" t="str">
        <f t="shared" si="20"/>
        <v/>
      </c>
      <c r="AJ134" s="137" t="str">
        <f t="shared" si="21"/>
        <v/>
      </c>
      <c r="AK134" s="197">
        <f t="shared" si="22"/>
        <v>0</v>
      </c>
      <c r="AL134" s="137">
        <f t="shared" si="23"/>
        <v>0</v>
      </c>
      <c r="AM134" s="514"/>
      <c r="AN134" s="512"/>
      <c r="AO134" s="512"/>
      <c r="AP134" s="512"/>
      <c r="AQ134" s="512"/>
      <c r="AR134" s="512"/>
    </row>
    <row r="135" spans="1:44" ht="12" customHeight="1" x14ac:dyDescent="0.2">
      <c r="A135" s="194"/>
      <c r="B135" s="458"/>
      <c r="C135" s="191"/>
      <c r="D135" s="436"/>
      <c r="E135" s="321"/>
      <c r="F135" s="181"/>
      <c r="G135" s="189"/>
      <c r="H135" s="189"/>
      <c r="I135" s="189"/>
      <c r="J135" s="181"/>
      <c r="K135" s="189"/>
      <c r="L135" s="182"/>
      <c r="M135" s="183"/>
      <c r="N135" s="182"/>
      <c r="O135" s="182"/>
      <c r="P135" s="182"/>
      <c r="Q135" s="184"/>
      <c r="R135" s="185"/>
      <c r="S135" s="186"/>
      <c r="T135" s="185"/>
      <c r="U135" s="187"/>
      <c r="V135" s="185"/>
      <c r="W135" s="137"/>
      <c r="X135" s="147"/>
      <c r="Y135" s="540"/>
      <c r="Z135" s="514"/>
      <c r="AA135" s="512"/>
      <c r="AB135" s="513"/>
      <c r="AC135" s="513"/>
      <c r="AD135" s="147">
        <f t="shared" si="15"/>
        <v>0</v>
      </c>
      <c r="AE135" s="147" t="e">
        <f t="shared" si="16"/>
        <v>#VALUE!</v>
      </c>
      <c r="AF135" s="147" t="str">
        <f t="shared" si="17"/>
        <v>0</v>
      </c>
      <c r="AG135" s="147" t="e">
        <f t="shared" si="18"/>
        <v>#VALUE!</v>
      </c>
      <c r="AH135" s="137" t="str">
        <f t="shared" si="19"/>
        <v/>
      </c>
      <c r="AI135" s="137" t="str">
        <f t="shared" si="20"/>
        <v/>
      </c>
      <c r="AJ135" s="137" t="str">
        <f t="shared" si="21"/>
        <v/>
      </c>
      <c r="AK135" s="197">
        <f t="shared" si="22"/>
        <v>0</v>
      </c>
      <c r="AL135" s="137">
        <f t="shared" si="23"/>
        <v>0</v>
      </c>
      <c r="AM135" s="514"/>
      <c r="AN135" s="512"/>
      <c r="AO135" s="512"/>
      <c r="AP135" s="512"/>
      <c r="AQ135" s="512"/>
      <c r="AR135" s="512"/>
    </row>
    <row r="136" spans="1:44" ht="12" customHeight="1" x14ac:dyDescent="0.2">
      <c r="A136" s="194"/>
      <c r="B136" s="458"/>
      <c r="C136" s="191"/>
      <c r="D136" s="434"/>
      <c r="E136" s="321"/>
      <c r="F136" s="189"/>
      <c r="G136" s="189"/>
      <c r="H136" s="189"/>
      <c r="I136" s="189"/>
      <c r="J136" s="189"/>
      <c r="K136" s="189"/>
      <c r="L136" s="181"/>
      <c r="M136" s="183"/>
      <c r="N136" s="182"/>
      <c r="O136" s="182"/>
      <c r="P136" s="182"/>
      <c r="Q136" s="184"/>
      <c r="R136" s="185"/>
      <c r="S136" s="186"/>
      <c r="T136" s="185"/>
      <c r="U136" s="187"/>
      <c r="V136" s="185"/>
      <c r="W136" s="137"/>
      <c r="X136" s="147"/>
      <c r="Y136" s="540"/>
      <c r="Z136" s="514"/>
      <c r="AA136" s="512"/>
      <c r="AB136" s="513"/>
      <c r="AC136" s="513"/>
      <c r="AD136" s="147">
        <f t="shared" ref="AD136:AD196" si="24">IFERROR(LEFT(E136,FIND(" ",E136)-1),E136)</f>
        <v>0</v>
      </c>
      <c r="AE136" s="147" t="e">
        <f t="shared" ref="AE136:AE196" si="25">MID(E136,FIND(" ",E136)*1,27)</f>
        <v>#VALUE!</v>
      </c>
      <c r="AF136" s="147" t="str">
        <f t="shared" ref="AF136:AF196" si="26">UPPER(AD136)</f>
        <v>0</v>
      </c>
      <c r="AG136" s="147" t="e">
        <f t="shared" ref="AG136:AG196" si="27">PROPER(AE136)</f>
        <v>#VALUE!</v>
      </c>
      <c r="AH136" s="137" t="str">
        <f t="shared" ref="AH136:AH196" si="28">MID($F136,FIND("",$F136)*1,2)</f>
        <v/>
      </c>
      <c r="AI136" s="137" t="str">
        <f t="shared" ref="AI136:AI196" si="29">MID($F136,FIND("",$F136)*3,2)</f>
        <v/>
      </c>
      <c r="AJ136" s="137" t="str">
        <f t="shared" ref="AJ136:AJ196" si="30">MID($F136,FIND("",$F136)*5,2)</f>
        <v/>
      </c>
      <c r="AK136" s="197">
        <f t="shared" ref="AK136:AK196" si="31">G136</f>
        <v>0</v>
      </c>
      <c r="AL136" s="137">
        <f t="shared" ref="AL136:AL196" si="32">IF(AK136="кмс",AK$2,IF(AK136="мс",AL$2,IF(AK136="мсмк",AM$2,IF(AK136="змс",AN$2,AK136))))</f>
        <v>0</v>
      </c>
      <c r="AM136" s="514"/>
      <c r="AN136" s="512"/>
      <c r="AO136" s="512"/>
      <c r="AP136" s="512"/>
      <c r="AQ136" s="512"/>
      <c r="AR136" s="512"/>
    </row>
    <row r="137" spans="1:44" ht="12" customHeight="1" x14ac:dyDescent="0.2">
      <c r="A137" s="177"/>
      <c r="B137" s="458"/>
      <c r="C137" s="203"/>
      <c r="D137" s="180"/>
      <c r="E137" s="321"/>
      <c r="F137" s="181"/>
      <c r="G137" s="189"/>
      <c r="H137" s="189"/>
      <c r="I137" s="189"/>
      <c r="J137" s="181"/>
      <c r="K137" s="189"/>
      <c r="L137" s="182"/>
      <c r="M137" s="183"/>
      <c r="N137" s="182"/>
      <c r="O137" s="182"/>
      <c r="P137" s="182"/>
      <c r="Q137" s="184"/>
      <c r="R137" s="185"/>
      <c r="S137" s="186"/>
      <c r="T137" s="185"/>
      <c r="U137" s="187"/>
      <c r="V137" s="185"/>
      <c r="W137" s="137"/>
      <c r="X137" s="147"/>
      <c r="Y137" s="540"/>
      <c r="Z137" s="514"/>
      <c r="AA137" s="512"/>
      <c r="AB137" s="513"/>
      <c r="AC137" s="513"/>
      <c r="AD137" s="147">
        <f t="shared" si="24"/>
        <v>0</v>
      </c>
      <c r="AE137" s="147" t="e">
        <f t="shared" si="25"/>
        <v>#VALUE!</v>
      </c>
      <c r="AF137" s="147" t="str">
        <f t="shared" si="26"/>
        <v>0</v>
      </c>
      <c r="AG137" s="147" t="e">
        <f t="shared" si="27"/>
        <v>#VALUE!</v>
      </c>
      <c r="AH137" s="137" t="str">
        <f t="shared" si="28"/>
        <v/>
      </c>
      <c r="AI137" s="137" t="str">
        <f t="shared" si="29"/>
        <v/>
      </c>
      <c r="AJ137" s="137" t="str">
        <f t="shared" si="30"/>
        <v/>
      </c>
      <c r="AK137" s="197">
        <f t="shared" si="31"/>
        <v>0</v>
      </c>
      <c r="AL137" s="137">
        <f t="shared" si="32"/>
        <v>0</v>
      </c>
      <c r="AM137" s="514"/>
      <c r="AN137" s="512"/>
      <c r="AO137" s="512"/>
      <c r="AP137" s="512"/>
      <c r="AQ137" s="512"/>
      <c r="AR137" s="512"/>
    </row>
    <row r="138" spans="1:44" ht="12" customHeight="1" x14ac:dyDescent="0.2">
      <c r="A138" s="206"/>
      <c r="B138" s="458"/>
      <c r="C138" s="455"/>
      <c r="D138" s="456"/>
      <c r="E138" s="190"/>
      <c r="F138" s="187"/>
      <c r="G138" s="187"/>
      <c r="H138" s="187"/>
      <c r="I138" s="187"/>
      <c r="J138" s="187"/>
      <c r="K138" s="187"/>
      <c r="L138" s="183"/>
      <c r="M138" s="183"/>
      <c r="N138" s="182"/>
      <c r="O138" s="182"/>
      <c r="P138" s="182"/>
      <c r="Q138" s="184"/>
      <c r="R138" s="185"/>
      <c r="S138" s="186"/>
      <c r="T138" s="185"/>
      <c r="U138" s="187"/>
      <c r="V138" s="185"/>
      <c r="W138" s="137"/>
      <c r="X138" s="147"/>
      <c r="Y138" s="540"/>
      <c r="Z138" s="514"/>
      <c r="AA138" s="512"/>
      <c r="AB138" s="513"/>
      <c r="AC138" s="513"/>
      <c r="AD138" s="147">
        <f t="shared" si="24"/>
        <v>0</v>
      </c>
      <c r="AE138" s="147" t="e">
        <f t="shared" si="25"/>
        <v>#VALUE!</v>
      </c>
      <c r="AF138" s="147" t="str">
        <f t="shared" si="26"/>
        <v>0</v>
      </c>
      <c r="AG138" s="147" t="e">
        <f t="shared" si="27"/>
        <v>#VALUE!</v>
      </c>
      <c r="AH138" s="137" t="str">
        <f t="shared" si="28"/>
        <v/>
      </c>
      <c r="AI138" s="137" t="str">
        <f t="shared" si="29"/>
        <v/>
      </c>
      <c r="AJ138" s="137" t="str">
        <f t="shared" si="30"/>
        <v/>
      </c>
      <c r="AK138" s="197">
        <f t="shared" si="31"/>
        <v>0</v>
      </c>
      <c r="AL138" s="137">
        <f t="shared" si="32"/>
        <v>0</v>
      </c>
      <c r="AM138" s="514"/>
      <c r="AN138" s="512"/>
      <c r="AO138" s="512"/>
      <c r="AP138" s="512"/>
      <c r="AQ138" s="512"/>
      <c r="AR138" s="512"/>
    </row>
    <row r="139" spans="1:44" ht="12" customHeight="1" x14ac:dyDescent="0.2">
      <c r="A139" s="198"/>
      <c r="B139" s="458"/>
      <c r="C139" s="203"/>
      <c r="D139" s="180"/>
      <c r="E139" s="73"/>
      <c r="F139" s="181"/>
      <c r="G139" s="187"/>
      <c r="H139" s="187"/>
      <c r="I139" s="181"/>
      <c r="J139" s="181"/>
      <c r="K139" s="181"/>
      <c r="L139" s="182"/>
      <c r="M139" s="183"/>
      <c r="N139" s="182"/>
      <c r="O139" s="182"/>
      <c r="P139" s="182"/>
      <c r="Q139" s="184"/>
      <c r="R139" s="185"/>
      <c r="S139" s="186"/>
      <c r="T139" s="185"/>
      <c r="U139" s="187"/>
      <c r="V139" s="185"/>
      <c r="W139" s="137"/>
      <c r="X139" s="147"/>
      <c r="Y139" s="540"/>
      <c r="Z139" s="514"/>
      <c r="AA139" s="512"/>
      <c r="AB139" s="513"/>
      <c r="AC139" s="513"/>
      <c r="AD139" s="147">
        <f t="shared" si="24"/>
        <v>0</v>
      </c>
      <c r="AE139" s="147" t="e">
        <f t="shared" si="25"/>
        <v>#VALUE!</v>
      </c>
      <c r="AF139" s="147" t="str">
        <f t="shared" si="26"/>
        <v>0</v>
      </c>
      <c r="AG139" s="147" t="e">
        <f t="shared" si="27"/>
        <v>#VALUE!</v>
      </c>
      <c r="AH139" s="137" t="str">
        <f t="shared" si="28"/>
        <v/>
      </c>
      <c r="AI139" s="137" t="str">
        <f t="shared" si="29"/>
        <v/>
      </c>
      <c r="AJ139" s="137" t="str">
        <f t="shared" si="30"/>
        <v/>
      </c>
      <c r="AK139" s="197">
        <f t="shared" si="31"/>
        <v>0</v>
      </c>
      <c r="AL139" s="137">
        <f t="shared" si="32"/>
        <v>0</v>
      </c>
      <c r="AM139" s="514"/>
      <c r="AN139" s="512"/>
      <c r="AO139" s="512"/>
      <c r="AP139" s="512"/>
      <c r="AQ139" s="512"/>
      <c r="AR139" s="512"/>
    </row>
    <row r="140" spans="1:44" ht="12" customHeight="1" x14ac:dyDescent="0.2">
      <c r="A140" s="198"/>
      <c r="B140" s="458"/>
      <c r="C140" s="203"/>
      <c r="D140" s="188"/>
      <c r="E140" s="321"/>
      <c r="F140" s="189"/>
      <c r="G140" s="189"/>
      <c r="H140" s="189"/>
      <c r="I140" s="189"/>
      <c r="J140" s="189"/>
      <c r="K140" s="189"/>
      <c r="L140" s="181"/>
      <c r="M140" s="183"/>
      <c r="N140" s="182"/>
      <c r="O140" s="182"/>
      <c r="P140" s="182"/>
      <c r="Q140" s="184"/>
      <c r="R140" s="185"/>
      <c r="S140" s="186"/>
      <c r="T140" s="185"/>
      <c r="U140" s="187"/>
      <c r="V140" s="185"/>
      <c r="W140" s="137"/>
      <c r="X140" s="147"/>
      <c r="Y140" s="540"/>
      <c r="Z140" s="514"/>
      <c r="AA140" s="512"/>
      <c r="AB140" s="513"/>
      <c r="AC140" s="513"/>
      <c r="AD140" s="147">
        <f t="shared" si="24"/>
        <v>0</v>
      </c>
      <c r="AE140" s="147" t="e">
        <f t="shared" si="25"/>
        <v>#VALUE!</v>
      </c>
      <c r="AF140" s="147" t="str">
        <f t="shared" si="26"/>
        <v>0</v>
      </c>
      <c r="AG140" s="147" t="e">
        <f t="shared" si="27"/>
        <v>#VALUE!</v>
      </c>
      <c r="AH140" s="137" t="str">
        <f t="shared" si="28"/>
        <v/>
      </c>
      <c r="AI140" s="137" t="str">
        <f t="shared" si="29"/>
        <v/>
      </c>
      <c r="AJ140" s="137" t="str">
        <f t="shared" si="30"/>
        <v/>
      </c>
      <c r="AK140" s="197">
        <f t="shared" si="31"/>
        <v>0</v>
      </c>
      <c r="AL140" s="137">
        <f t="shared" si="32"/>
        <v>0</v>
      </c>
      <c r="AM140" s="514"/>
      <c r="AN140" s="512"/>
      <c r="AO140" s="512"/>
      <c r="AP140" s="512"/>
      <c r="AQ140" s="512"/>
      <c r="AR140" s="512"/>
    </row>
    <row r="141" spans="1:44" ht="12" customHeight="1" x14ac:dyDescent="0.2">
      <c r="A141" s="177"/>
      <c r="B141" s="458"/>
      <c r="C141" s="179"/>
      <c r="D141" s="180"/>
      <c r="E141" s="321"/>
      <c r="F141" s="181"/>
      <c r="G141" s="181"/>
      <c r="H141" s="181"/>
      <c r="I141" s="189"/>
      <c r="J141" s="189"/>
      <c r="K141" s="189"/>
      <c r="L141" s="182"/>
      <c r="M141" s="183"/>
      <c r="N141" s="182"/>
      <c r="O141" s="182"/>
      <c r="P141" s="182"/>
      <c r="Q141" s="184"/>
      <c r="R141" s="185"/>
      <c r="S141" s="186"/>
      <c r="T141" s="185"/>
      <c r="U141" s="187"/>
      <c r="V141" s="185"/>
      <c r="W141" s="137"/>
      <c r="X141" s="147"/>
      <c r="Y141" s="540"/>
      <c r="Z141" s="514"/>
      <c r="AA141" s="512"/>
      <c r="AB141" s="513"/>
      <c r="AC141" s="513"/>
      <c r="AD141" s="147">
        <f t="shared" si="24"/>
        <v>0</v>
      </c>
      <c r="AE141" s="147" t="e">
        <f t="shared" si="25"/>
        <v>#VALUE!</v>
      </c>
      <c r="AF141" s="147" t="str">
        <f t="shared" si="26"/>
        <v>0</v>
      </c>
      <c r="AG141" s="147" t="e">
        <f t="shared" si="27"/>
        <v>#VALUE!</v>
      </c>
      <c r="AH141" s="137" t="str">
        <f t="shared" si="28"/>
        <v/>
      </c>
      <c r="AI141" s="137" t="str">
        <f t="shared" si="29"/>
        <v/>
      </c>
      <c r="AJ141" s="137" t="str">
        <f t="shared" si="30"/>
        <v/>
      </c>
      <c r="AK141" s="197">
        <f t="shared" si="31"/>
        <v>0</v>
      </c>
      <c r="AL141" s="137">
        <f t="shared" si="32"/>
        <v>0</v>
      </c>
      <c r="AM141" s="514"/>
      <c r="AN141" s="512"/>
      <c r="AO141" s="512"/>
      <c r="AP141" s="512"/>
      <c r="AQ141" s="512"/>
      <c r="AR141" s="512"/>
    </row>
    <row r="142" spans="1:44" ht="12" customHeight="1" x14ac:dyDescent="0.2">
      <c r="A142" s="177"/>
      <c r="B142" s="458"/>
      <c r="C142" s="179"/>
      <c r="D142" s="188"/>
      <c r="E142" s="321"/>
      <c r="F142" s="189"/>
      <c r="G142" s="189"/>
      <c r="H142" s="189"/>
      <c r="I142" s="189"/>
      <c r="J142" s="189"/>
      <c r="K142" s="189"/>
      <c r="L142" s="181"/>
      <c r="M142" s="183"/>
      <c r="N142" s="182"/>
      <c r="O142" s="182"/>
      <c r="P142" s="182"/>
      <c r="Q142" s="184"/>
      <c r="R142" s="185"/>
      <c r="S142" s="186"/>
      <c r="T142" s="185"/>
      <c r="U142" s="187"/>
      <c r="V142" s="185"/>
      <c r="W142" s="137"/>
      <c r="X142" s="147"/>
      <c r="Y142" s="540"/>
      <c r="Z142" s="514"/>
      <c r="AA142" s="512"/>
      <c r="AB142" s="513"/>
      <c r="AC142" s="513"/>
      <c r="AD142" s="147">
        <f t="shared" si="24"/>
        <v>0</v>
      </c>
      <c r="AE142" s="147" t="e">
        <f t="shared" si="25"/>
        <v>#VALUE!</v>
      </c>
      <c r="AF142" s="147" t="str">
        <f t="shared" si="26"/>
        <v>0</v>
      </c>
      <c r="AG142" s="147" t="e">
        <f t="shared" si="27"/>
        <v>#VALUE!</v>
      </c>
      <c r="AH142" s="137" t="str">
        <f t="shared" si="28"/>
        <v/>
      </c>
      <c r="AI142" s="137" t="str">
        <f t="shared" si="29"/>
        <v/>
      </c>
      <c r="AJ142" s="137" t="str">
        <f t="shared" si="30"/>
        <v/>
      </c>
      <c r="AK142" s="197">
        <f t="shared" si="31"/>
        <v>0</v>
      </c>
      <c r="AL142" s="137">
        <f t="shared" si="32"/>
        <v>0</v>
      </c>
      <c r="AM142" s="514"/>
      <c r="AN142" s="512"/>
      <c r="AO142" s="512"/>
      <c r="AP142" s="512"/>
      <c r="AQ142" s="512"/>
      <c r="AR142" s="512"/>
    </row>
    <row r="143" spans="1:44" ht="12" customHeight="1" x14ac:dyDescent="0.2">
      <c r="A143" s="177"/>
      <c r="B143" s="458"/>
      <c r="C143" s="179"/>
      <c r="D143" s="180"/>
      <c r="E143" s="321"/>
      <c r="F143" s="181"/>
      <c r="G143" s="181"/>
      <c r="H143" s="181"/>
      <c r="I143" s="189"/>
      <c r="J143" s="189"/>
      <c r="K143" s="189"/>
      <c r="L143" s="182"/>
      <c r="M143" s="183"/>
      <c r="N143" s="182"/>
      <c r="O143" s="182"/>
      <c r="P143" s="182"/>
      <c r="Q143" s="184"/>
      <c r="R143" s="185"/>
      <c r="S143" s="186"/>
      <c r="T143" s="185"/>
      <c r="U143" s="187"/>
      <c r="V143" s="185"/>
      <c r="W143" s="137"/>
      <c r="X143" s="147"/>
      <c r="Y143" s="540"/>
      <c r="Z143" s="514"/>
      <c r="AA143" s="512"/>
      <c r="AB143" s="513"/>
      <c r="AC143" s="513"/>
      <c r="AD143" s="147">
        <f t="shared" si="24"/>
        <v>0</v>
      </c>
      <c r="AE143" s="147" t="e">
        <f t="shared" si="25"/>
        <v>#VALUE!</v>
      </c>
      <c r="AF143" s="147" t="str">
        <f t="shared" si="26"/>
        <v>0</v>
      </c>
      <c r="AG143" s="147" t="e">
        <f t="shared" si="27"/>
        <v>#VALUE!</v>
      </c>
      <c r="AH143" s="137" t="str">
        <f t="shared" si="28"/>
        <v/>
      </c>
      <c r="AI143" s="137" t="str">
        <f t="shared" si="29"/>
        <v/>
      </c>
      <c r="AJ143" s="137" t="str">
        <f t="shared" si="30"/>
        <v/>
      </c>
      <c r="AK143" s="197">
        <f t="shared" si="31"/>
        <v>0</v>
      </c>
      <c r="AL143" s="137">
        <f t="shared" si="32"/>
        <v>0</v>
      </c>
      <c r="AM143" s="514"/>
      <c r="AN143" s="512"/>
      <c r="AO143" s="512"/>
      <c r="AP143" s="512"/>
      <c r="AQ143" s="512"/>
      <c r="AR143" s="512"/>
    </row>
    <row r="144" spans="1:44" ht="12" customHeight="1" x14ac:dyDescent="0.2">
      <c r="A144" s="177"/>
      <c r="B144" s="458"/>
      <c r="C144" s="179"/>
      <c r="D144" s="188"/>
      <c r="E144" s="321"/>
      <c r="F144" s="189"/>
      <c r="G144" s="189"/>
      <c r="H144" s="189"/>
      <c r="I144" s="189"/>
      <c r="J144" s="189"/>
      <c r="K144" s="189"/>
      <c r="L144" s="181"/>
      <c r="M144" s="183"/>
      <c r="N144" s="182"/>
      <c r="O144" s="182"/>
      <c r="P144" s="182"/>
      <c r="Q144" s="184"/>
      <c r="R144" s="185"/>
      <c r="S144" s="186"/>
      <c r="T144" s="185"/>
      <c r="U144" s="187"/>
      <c r="V144" s="185"/>
      <c r="W144" s="137"/>
      <c r="X144" s="147"/>
      <c r="Y144" s="540"/>
      <c r="Z144" s="514"/>
      <c r="AA144" s="512"/>
      <c r="AB144" s="513"/>
      <c r="AC144" s="513"/>
      <c r="AD144" s="147">
        <f t="shared" si="24"/>
        <v>0</v>
      </c>
      <c r="AE144" s="147" t="e">
        <f t="shared" si="25"/>
        <v>#VALUE!</v>
      </c>
      <c r="AF144" s="147" t="str">
        <f t="shared" si="26"/>
        <v>0</v>
      </c>
      <c r="AG144" s="147" t="e">
        <f t="shared" si="27"/>
        <v>#VALUE!</v>
      </c>
      <c r="AH144" s="137" t="str">
        <f t="shared" si="28"/>
        <v/>
      </c>
      <c r="AI144" s="137" t="str">
        <f t="shared" si="29"/>
        <v/>
      </c>
      <c r="AJ144" s="137" t="str">
        <f t="shared" si="30"/>
        <v/>
      </c>
      <c r="AK144" s="197">
        <f t="shared" si="31"/>
        <v>0</v>
      </c>
      <c r="AL144" s="137">
        <f t="shared" si="32"/>
        <v>0</v>
      </c>
      <c r="AM144" s="514"/>
      <c r="AN144" s="512"/>
      <c r="AO144" s="512"/>
      <c r="AP144" s="512"/>
      <c r="AQ144" s="512"/>
      <c r="AR144" s="512"/>
    </row>
    <row r="145" spans="1:44" ht="12" customHeight="1" x14ac:dyDescent="0.2">
      <c r="A145" s="177"/>
      <c r="B145" s="458"/>
      <c r="C145" s="179"/>
      <c r="D145" s="436"/>
      <c r="E145" s="321"/>
      <c r="F145" s="181"/>
      <c r="G145" s="181"/>
      <c r="H145" s="181"/>
      <c r="I145" s="189"/>
      <c r="J145" s="189"/>
      <c r="K145" s="189"/>
      <c r="L145" s="182"/>
      <c r="M145" s="183"/>
      <c r="N145" s="182"/>
      <c r="O145" s="182"/>
      <c r="P145" s="182"/>
      <c r="Q145" s="184"/>
      <c r="R145" s="185"/>
      <c r="S145" s="186"/>
      <c r="T145" s="185"/>
      <c r="U145" s="187"/>
      <c r="V145" s="185"/>
      <c r="W145" s="137"/>
      <c r="X145" s="147"/>
      <c r="Y145" s="540"/>
      <c r="Z145" s="514"/>
      <c r="AA145" s="512"/>
      <c r="AB145" s="513"/>
      <c r="AC145" s="513"/>
      <c r="AD145" s="147">
        <f t="shared" si="24"/>
        <v>0</v>
      </c>
      <c r="AE145" s="147" t="e">
        <f t="shared" si="25"/>
        <v>#VALUE!</v>
      </c>
      <c r="AF145" s="147" t="str">
        <f t="shared" si="26"/>
        <v>0</v>
      </c>
      <c r="AG145" s="147" t="e">
        <f t="shared" si="27"/>
        <v>#VALUE!</v>
      </c>
      <c r="AH145" s="137" t="str">
        <f t="shared" si="28"/>
        <v/>
      </c>
      <c r="AI145" s="137" t="str">
        <f t="shared" si="29"/>
        <v/>
      </c>
      <c r="AJ145" s="137" t="str">
        <f t="shared" si="30"/>
        <v/>
      </c>
      <c r="AK145" s="197">
        <f t="shared" si="31"/>
        <v>0</v>
      </c>
      <c r="AL145" s="137">
        <f t="shared" si="32"/>
        <v>0</v>
      </c>
      <c r="AM145" s="514"/>
      <c r="AN145" s="512"/>
      <c r="AO145" s="512"/>
      <c r="AP145" s="512"/>
      <c r="AQ145" s="512"/>
      <c r="AR145" s="512"/>
    </row>
    <row r="146" spans="1:44" ht="12" customHeight="1" x14ac:dyDescent="0.2">
      <c r="A146" s="177"/>
      <c r="B146" s="458"/>
      <c r="C146" s="179"/>
      <c r="D146" s="188"/>
      <c r="E146" s="321"/>
      <c r="F146" s="189"/>
      <c r="G146" s="189"/>
      <c r="H146" s="189"/>
      <c r="I146" s="189"/>
      <c r="J146" s="189"/>
      <c r="K146" s="189"/>
      <c r="L146" s="181"/>
      <c r="M146" s="183"/>
      <c r="N146" s="182"/>
      <c r="O146" s="182"/>
      <c r="P146" s="182"/>
      <c r="Q146" s="184"/>
      <c r="R146" s="185"/>
      <c r="S146" s="186"/>
      <c r="T146" s="185"/>
      <c r="U146" s="187"/>
      <c r="V146" s="185"/>
      <c r="W146" s="137"/>
      <c r="X146" s="147"/>
      <c r="Y146" s="540"/>
      <c r="Z146" s="514"/>
      <c r="AA146" s="512"/>
      <c r="AB146" s="513"/>
      <c r="AC146" s="513"/>
      <c r="AD146" s="147">
        <f t="shared" si="24"/>
        <v>0</v>
      </c>
      <c r="AE146" s="147" t="e">
        <f t="shared" si="25"/>
        <v>#VALUE!</v>
      </c>
      <c r="AF146" s="147" t="str">
        <f t="shared" si="26"/>
        <v>0</v>
      </c>
      <c r="AG146" s="147" t="e">
        <f t="shared" si="27"/>
        <v>#VALUE!</v>
      </c>
      <c r="AH146" s="137" t="str">
        <f t="shared" si="28"/>
        <v/>
      </c>
      <c r="AI146" s="137" t="str">
        <f t="shared" si="29"/>
        <v/>
      </c>
      <c r="AJ146" s="137" t="str">
        <f t="shared" si="30"/>
        <v/>
      </c>
      <c r="AK146" s="197">
        <f t="shared" si="31"/>
        <v>0</v>
      </c>
      <c r="AL146" s="137">
        <f t="shared" si="32"/>
        <v>0</v>
      </c>
      <c r="AM146" s="514"/>
      <c r="AN146" s="512"/>
      <c r="AO146" s="512"/>
      <c r="AP146" s="512"/>
      <c r="AQ146" s="512"/>
      <c r="AR146" s="512"/>
    </row>
    <row r="147" spans="1:44" ht="12" customHeight="1" x14ac:dyDescent="0.2">
      <c r="A147" s="177"/>
      <c r="B147" s="458"/>
      <c r="C147" s="191"/>
      <c r="D147" s="436"/>
      <c r="E147" s="321"/>
      <c r="F147" s="181"/>
      <c r="G147" s="189"/>
      <c r="H147" s="189"/>
      <c r="I147" s="189"/>
      <c r="J147" s="189"/>
      <c r="K147" s="189"/>
      <c r="L147" s="181"/>
      <c r="M147" s="183"/>
      <c r="N147" s="182"/>
      <c r="O147" s="182"/>
      <c r="P147" s="182"/>
      <c r="Q147" s="184"/>
      <c r="R147" s="185"/>
      <c r="S147" s="186"/>
      <c r="T147" s="185"/>
      <c r="U147" s="187"/>
      <c r="V147" s="185"/>
      <c r="W147" s="137"/>
      <c r="X147" s="147"/>
      <c r="Y147" s="540"/>
      <c r="Z147" s="514"/>
      <c r="AA147" s="512"/>
      <c r="AB147" s="513"/>
      <c r="AC147" s="513"/>
      <c r="AD147" s="147">
        <f t="shared" si="24"/>
        <v>0</v>
      </c>
      <c r="AE147" s="147" t="e">
        <f t="shared" si="25"/>
        <v>#VALUE!</v>
      </c>
      <c r="AF147" s="147" t="str">
        <f t="shared" si="26"/>
        <v>0</v>
      </c>
      <c r="AG147" s="147" t="e">
        <f t="shared" si="27"/>
        <v>#VALUE!</v>
      </c>
      <c r="AH147" s="137" t="str">
        <f t="shared" si="28"/>
        <v/>
      </c>
      <c r="AI147" s="137" t="str">
        <f t="shared" si="29"/>
        <v/>
      </c>
      <c r="AJ147" s="137" t="str">
        <f t="shared" si="30"/>
        <v/>
      </c>
      <c r="AK147" s="197">
        <f t="shared" si="31"/>
        <v>0</v>
      </c>
      <c r="AL147" s="137">
        <f t="shared" si="32"/>
        <v>0</v>
      </c>
      <c r="AM147" s="514"/>
      <c r="AN147" s="512"/>
      <c r="AO147" s="512"/>
      <c r="AP147" s="512"/>
      <c r="AQ147" s="512"/>
      <c r="AR147" s="512"/>
    </row>
    <row r="148" spans="1:44" ht="12" customHeight="1" x14ac:dyDescent="0.2">
      <c r="A148" s="177"/>
      <c r="B148" s="458"/>
      <c r="C148" s="191"/>
      <c r="D148" s="188"/>
      <c r="E148" s="321"/>
      <c r="F148" s="189"/>
      <c r="G148" s="189"/>
      <c r="H148" s="189"/>
      <c r="I148" s="189"/>
      <c r="J148" s="189"/>
      <c r="K148" s="189"/>
      <c r="L148" s="181"/>
      <c r="M148" s="183"/>
      <c r="N148" s="182"/>
      <c r="O148" s="182"/>
      <c r="P148" s="182"/>
      <c r="Q148" s="184"/>
      <c r="R148" s="185"/>
      <c r="S148" s="186"/>
      <c r="T148" s="185"/>
      <c r="U148" s="187"/>
      <c r="V148" s="185"/>
      <c r="W148" s="137"/>
      <c r="X148" s="147"/>
      <c r="Y148" s="540"/>
      <c r="Z148" s="514"/>
      <c r="AA148" s="512"/>
      <c r="AB148" s="513"/>
      <c r="AC148" s="513"/>
      <c r="AD148" s="147">
        <f t="shared" si="24"/>
        <v>0</v>
      </c>
      <c r="AE148" s="147" t="e">
        <f t="shared" si="25"/>
        <v>#VALUE!</v>
      </c>
      <c r="AF148" s="147" t="str">
        <f t="shared" si="26"/>
        <v>0</v>
      </c>
      <c r="AG148" s="147" t="e">
        <f t="shared" si="27"/>
        <v>#VALUE!</v>
      </c>
      <c r="AH148" s="137" t="str">
        <f t="shared" si="28"/>
        <v/>
      </c>
      <c r="AI148" s="137" t="str">
        <f t="shared" si="29"/>
        <v/>
      </c>
      <c r="AJ148" s="137" t="str">
        <f t="shared" si="30"/>
        <v/>
      </c>
      <c r="AK148" s="197">
        <f t="shared" si="31"/>
        <v>0</v>
      </c>
      <c r="AL148" s="137">
        <f t="shared" si="32"/>
        <v>0</v>
      </c>
      <c r="AM148" s="514"/>
      <c r="AN148" s="512"/>
      <c r="AO148" s="512"/>
      <c r="AP148" s="512"/>
      <c r="AQ148" s="512"/>
      <c r="AR148" s="512"/>
    </row>
    <row r="149" spans="1:44" ht="12" customHeight="1" x14ac:dyDescent="0.2">
      <c r="A149" s="177"/>
      <c r="B149" s="458"/>
      <c r="C149" s="191"/>
      <c r="D149" s="436"/>
      <c r="E149" s="73"/>
      <c r="F149" s="181"/>
      <c r="G149" s="189"/>
      <c r="H149" s="189"/>
      <c r="I149" s="189"/>
      <c r="J149" s="189"/>
      <c r="K149" s="189"/>
      <c r="L149" s="181"/>
      <c r="M149" s="183"/>
      <c r="N149" s="182"/>
      <c r="O149" s="182"/>
      <c r="P149" s="182"/>
      <c r="Q149" s="184"/>
      <c r="R149" s="185"/>
      <c r="S149" s="186"/>
      <c r="T149" s="185"/>
      <c r="U149" s="187"/>
      <c r="V149" s="185"/>
      <c r="W149" s="137"/>
      <c r="X149" s="147"/>
      <c r="Y149" s="540"/>
      <c r="Z149" s="514"/>
      <c r="AA149" s="512"/>
      <c r="AB149" s="513"/>
      <c r="AC149" s="513"/>
      <c r="AD149" s="147">
        <f t="shared" si="24"/>
        <v>0</v>
      </c>
      <c r="AE149" s="147" t="e">
        <f t="shared" si="25"/>
        <v>#VALUE!</v>
      </c>
      <c r="AF149" s="147" t="str">
        <f t="shared" si="26"/>
        <v>0</v>
      </c>
      <c r="AG149" s="147" t="e">
        <f t="shared" si="27"/>
        <v>#VALUE!</v>
      </c>
      <c r="AH149" s="137" t="str">
        <f t="shared" si="28"/>
        <v/>
      </c>
      <c r="AI149" s="137" t="str">
        <f t="shared" si="29"/>
        <v/>
      </c>
      <c r="AJ149" s="137" t="str">
        <f t="shared" si="30"/>
        <v/>
      </c>
      <c r="AK149" s="197">
        <f t="shared" si="31"/>
        <v>0</v>
      </c>
      <c r="AL149" s="137">
        <f t="shared" si="32"/>
        <v>0</v>
      </c>
      <c r="AM149" s="514"/>
      <c r="AN149" s="512"/>
      <c r="AO149" s="512"/>
      <c r="AP149" s="512"/>
      <c r="AQ149" s="512"/>
      <c r="AR149" s="512"/>
    </row>
    <row r="150" spans="1:44" ht="12" customHeight="1" x14ac:dyDescent="0.2">
      <c r="A150" s="177"/>
      <c r="B150" s="458"/>
      <c r="C150" s="191"/>
      <c r="D150" s="188"/>
      <c r="E150" s="73"/>
      <c r="F150" s="189"/>
      <c r="G150" s="189"/>
      <c r="H150" s="189"/>
      <c r="I150" s="189"/>
      <c r="J150" s="189"/>
      <c r="K150" s="189"/>
      <c r="L150" s="181"/>
      <c r="M150" s="183"/>
      <c r="N150" s="182"/>
      <c r="O150" s="182"/>
      <c r="P150" s="182"/>
      <c r="Q150" s="184"/>
      <c r="R150" s="185"/>
      <c r="S150" s="186"/>
      <c r="T150" s="185"/>
      <c r="U150" s="187"/>
      <c r="V150" s="185"/>
      <c r="W150" s="137"/>
      <c r="X150" s="147"/>
      <c r="Y150" s="540"/>
      <c r="Z150" s="514"/>
      <c r="AA150" s="512"/>
      <c r="AB150" s="513"/>
      <c r="AC150" s="513"/>
      <c r="AD150" s="147">
        <f t="shared" si="24"/>
        <v>0</v>
      </c>
      <c r="AE150" s="147" t="e">
        <f t="shared" si="25"/>
        <v>#VALUE!</v>
      </c>
      <c r="AF150" s="147" t="str">
        <f t="shared" si="26"/>
        <v>0</v>
      </c>
      <c r="AG150" s="147" t="e">
        <f t="shared" si="27"/>
        <v>#VALUE!</v>
      </c>
      <c r="AH150" s="137" t="str">
        <f t="shared" si="28"/>
        <v/>
      </c>
      <c r="AI150" s="137" t="str">
        <f t="shared" si="29"/>
        <v/>
      </c>
      <c r="AJ150" s="137" t="str">
        <f t="shared" si="30"/>
        <v/>
      </c>
      <c r="AK150" s="197">
        <f t="shared" si="31"/>
        <v>0</v>
      </c>
      <c r="AL150" s="137">
        <f t="shared" si="32"/>
        <v>0</v>
      </c>
      <c r="AM150" s="514"/>
      <c r="AN150" s="512"/>
      <c r="AO150" s="512"/>
      <c r="AP150" s="512"/>
      <c r="AQ150" s="512"/>
      <c r="AR150" s="512"/>
    </row>
    <row r="151" spans="1:44" ht="12" customHeight="1" x14ac:dyDescent="0.2">
      <c r="A151" s="177"/>
      <c r="B151" s="458"/>
      <c r="C151" s="204"/>
      <c r="D151" s="180"/>
      <c r="E151" s="73"/>
      <c r="F151" s="181"/>
      <c r="G151" s="189"/>
      <c r="H151" s="189"/>
      <c r="I151" s="181"/>
      <c r="J151" s="181"/>
      <c r="K151" s="181"/>
      <c r="L151" s="182"/>
      <c r="M151" s="183"/>
      <c r="N151" s="182"/>
      <c r="O151" s="182"/>
      <c r="P151" s="182"/>
      <c r="Q151" s="184"/>
      <c r="R151" s="185"/>
      <c r="S151" s="186"/>
      <c r="T151" s="185"/>
      <c r="U151" s="187"/>
      <c r="V151" s="185"/>
      <c r="W151" s="137"/>
      <c r="X151" s="147"/>
      <c r="Y151" s="540"/>
      <c r="Z151" s="514"/>
      <c r="AA151" s="512"/>
      <c r="AB151" s="513"/>
      <c r="AC151" s="513"/>
      <c r="AD151" s="147">
        <f t="shared" si="24"/>
        <v>0</v>
      </c>
      <c r="AE151" s="147" t="e">
        <f t="shared" si="25"/>
        <v>#VALUE!</v>
      </c>
      <c r="AF151" s="147" t="str">
        <f t="shared" si="26"/>
        <v>0</v>
      </c>
      <c r="AG151" s="147" t="e">
        <f t="shared" si="27"/>
        <v>#VALUE!</v>
      </c>
      <c r="AH151" s="137" t="str">
        <f t="shared" si="28"/>
        <v/>
      </c>
      <c r="AI151" s="137" t="str">
        <f t="shared" si="29"/>
        <v/>
      </c>
      <c r="AJ151" s="137" t="str">
        <f t="shared" si="30"/>
        <v/>
      </c>
      <c r="AK151" s="197">
        <f t="shared" si="31"/>
        <v>0</v>
      </c>
      <c r="AL151" s="137">
        <f t="shared" si="32"/>
        <v>0</v>
      </c>
      <c r="AM151" s="514"/>
      <c r="AN151" s="512"/>
      <c r="AO151" s="512"/>
      <c r="AP151" s="512"/>
      <c r="AQ151" s="512"/>
      <c r="AR151" s="512"/>
    </row>
    <row r="152" spans="1:44" ht="12" customHeight="1" x14ac:dyDescent="0.2">
      <c r="A152" s="177"/>
      <c r="B152" s="458"/>
      <c r="C152" s="204"/>
      <c r="D152" s="188"/>
      <c r="E152" s="73"/>
      <c r="F152" s="189"/>
      <c r="G152" s="189"/>
      <c r="H152" s="189"/>
      <c r="I152" s="181"/>
      <c r="J152" s="181"/>
      <c r="K152" s="181"/>
      <c r="L152" s="181"/>
      <c r="M152" s="183"/>
      <c r="N152" s="182"/>
      <c r="O152" s="182"/>
      <c r="P152" s="182"/>
      <c r="Q152" s="184"/>
      <c r="R152" s="185"/>
      <c r="S152" s="186"/>
      <c r="T152" s="185"/>
      <c r="U152" s="187"/>
      <c r="V152" s="185"/>
      <c r="W152" s="137"/>
      <c r="X152" s="147"/>
      <c r="Y152" s="540"/>
      <c r="Z152" s="514"/>
      <c r="AA152" s="512"/>
      <c r="AB152" s="513"/>
      <c r="AC152" s="513"/>
      <c r="AD152" s="147">
        <f t="shared" si="24"/>
        <v>0</v>
      </c>
      <c r="AE152" s="147" t="e">
        <f t="shared" si="25"/>
        <v>#VALUE!</v>
      </c>
      <c r="AF152" s="147" t="str">
        <f t="shared" si="26"/>
        <v>0</v>
      </c>
      <c r="AG152" s="147" t="e">
        <f t="shared" si="27"/>
        <v>#VALUE!</v>
      </c>
      <c r="AH152" s="137" t="str">
        <f t="shared" si="28"/>
        <v/>
      </c>
      <c r="AI152" s="137" t="str">
        <f t="shared" si="29"/>
        <v/>
      </c>
      <c r="AJ152" s="137" t="str">
        <f t="shared" si="30"/>
        <v/>
      </c>
      <c r="AK152" s="197">
        <f t="shared" si="31"/>
        <v>0</v>
      </c>
      <c r="AL152" s="137">
        <f t="shared" si="32"/>
        <v>0</v>
      </c>
      <c r="AM152" s="514"/>
      <c r="AN152" s="512"/>
      <c r="AO152" s="512"/>
      <c r="AP152" s="512"/>
      <c r="AQ152" s="512"/>
      <c r="AR152" s="512"/>
    </row>
    <row r="153" spans="1:44" ht="12" customHeight="1" x14ac:dyDescent="0.2">
      <c r="A153" s="177"/>
      <c r="B153" s="458"/>
      <c r="C153" s="191"/>
      <c r="D153" s="180"/>
      <c r="E153" s="174"/>
      <c r="F153" s="181"/>
      <c r="G153" s="189"/>
      <c r="H153" s="189"/>
      <c r="I153" s="181"/>
      <c r="J153" s="181"/>
      <c r="K153" s="181"/>
      <c r="L153" s="182"/>
      <c r="M153" s="183"/>
      <c r="N153" s="182"/>
      <c r="O153" s="182"/>
      <c r="P153" s="182"/>
      <c r="Q153" s="184"/>
      <c r="R153" s="185"/>
      <c r="S153" s="186"/>
      <c r="T153" s="185"/>
      <c r="U153" s="187"/>
      <c r="V153" s="185"/>
      <c r="W153" s="137"/>
      <c r="X153" s="147"/>
      <c r="Y153" s="540"/>
      <c r="Z153" s="514"/>
      <c r="AA153" s="512"/>
      <c r="AB153" s="513"/>
      <c r="AC153" s="513"/>
      <c r="AD153" s="147">
        <f t="shared" si="24"/>
        <v>0</v>
      </c>
      <c r="AE153" s="147" t="e">
        <f t="shared" si="25"/>
        <v>#VALUE!</v>
      </c>
      <c r="AF153" s="147" t="str">
        <f t="shared" si="26"/>
        <v>0</v>
      </c>
      <c r="AG153" s="147" t="e">
        <f t="shared" si="27"/>
        <v>#VALUE!</v>
      </c>
      <c r="AH153" s="137" t="str">
        <f t="shared" si="28"/>
        <v/>
      </c>
      <c r="AI153" s="137" t="str">
        <f t="shared" si="29"/>
        <v/>
      </c>
      <c r="AJ153" s="137" t="str">
        <f t="shared" si="30"/>
        <v/>
      </c>
      <c r="AK153" s="197">
        <f t="shared" si="31"/>
        <v>0</v>
      </c>
      <c r="AL153" s="137">
        <f t="shared" si="32"/>
        <v>0</v>
      </c>
      <c r="AM153" s="514"/>
      <c r="AN153" s="512"/>
      <c r="AO153" s="512"/>
      <c r="AP153" s="512"/>
      <c r="AQ153" s="512"/>
      <c r="AR153" s="512"/>
    </row>
    <row r="154" spans="1:44" ht="12" customHeight="1" x14ac:dyDescent="0.2">
      <c r="A154" s="177"/>
      <c r="B154" s="458"/>
      <c r="C154" s="191"/>
      <c r="D154" s="188"/>
      <c r="E154" s="174"/>
      <c r="F154" s="189"/>
      <c r="G154" s="189"/>
      <c r="H154" s="189"/>
      <c r="I154" s="181"/>
      <c r="J154" s="181"/>
      <c r="K154" s="181"/>
      <c r="L154" s="181"/>
      <c r="M154" s="183"/>
      <c r="N154" s="182"/>
      <c r="O154" s="182"/>
      <c r="P154" s="182"/>
      <c r="Q154" s="184"/>
      <c r="R154" s="185"/>
      <c r="S154" s="186"/>
      <c r="T154" s="185"/>
      <c r="U154" s="187"/>
      <c r="V154" s="185"/>
      <c r="W154" s="137"/>
      <c r="X154" s="147"/>
      <c r="Y154" s="540"/>
      <c r="Z154" s="514"/>
      <c r="AA154" s="512"/>
      <c r="AB154" s="513"/>
      <c r="AC154" s="513"/>
      <c r="AD154" s="147">
        <f t="shared" si="24"/>
        <v>0</v>
      </c>
      <c r="AE154" s="147" t="e">
        <f t="shared" si="25"/>
        <v>#VALUE!</v>
      </c>
      <c r="AF154" s="147" t="str">
        <f t="shared" si="26"/>
        <v>0</v>
      </c>
      <c r="AG154" s="147" t="e">
        <f t="shared" si="27"/>
        <v>#VALUE!</v>
      </c>
      <c r="AH154" s="137" t="str">
        <f t="shared" si="28"/>
        <v/>
      </c>
      <c r="AI154" s="137" t="str">
        <f t="shared" si="29"/>
        <v/>
      </c>
      <c r="AJ154" s="137" t="str">
        <f t="shared" si="30"/>
        <v/>
      </c>
      <c r="AK154" s="197">
        <f t="shared" si="31"/>
        <v>0</v>
      </c>
      <c r="AL154" s="137">
        <f t="shared" si="32"/>
        <v>0</v>
      </c>
      <c r="AM154" s="514"/>
      <c r="AN154" s="512"/>
      <c r="AO154" s="512"/>
      <c r="AP154" s="512"/>
      <c r="AQ154" s="512"/>
      <c r="AR154" s="512"/>
    </row>
    <row r="155" spans="1:44" ht="12" customHeight="1" x14ac:dyDescent="0.2">
      <c r="A155" s="177"/>
      <c r="B155" s="458"/>
      <c r="C155" s="179"/>
      <c r="D155" s="180"/>
      <c r="E155" s="73"/>
      <c r="F155" s="181"/>
      <c r="G155" s="189"/>
      <c r="H155" s="189"/>
      <c r="I155" s="181"/>
      <c r="J155" s="181"/>
      <c r="K155" s="181"/>
      <c r="L155" s="182"/>
      <c r="M155" s="183"/>
      <c r="N155" s="182"/>
      <c r="O155" s="182"/>
      <c r="P155" s="182"/>
      <c r="Q155" s="184"/>
      <c r="R155" s="185"/>
      <c r="S155" s="186"/>
      <c r="T155" s="185"/>
      <c r="U155" s="187"/>
      <c r="V155" s="185"/>
      <c r="W155" s="137"/>
      <c r="X155" s="147"/>
      <c r="Y155" s="540"/>
      <c r="Z155" s="514"/>
      <c r="AA155" s="512"/>
      <c r="AB155" s="513"/>
      <c r="AC155" s="513"/>
      <c r="AD155" s="147">
        <f t="shared" si="24"/>
        <v>0</v>
      </c>
      <c r="AE155" s="147" t="e">
        <f t="shared" si="25"/>
        <v>#VALUE!</v>
      </c>
      <c r="AF155" s="147" t="str">
        <f t="shared" si="26"/>
        <v>0</v>
      </c>
      <c r="AG155" s="147" t="e">
        <f t="shared" si="27"/>
        <v>#VALUE!</v>
      </c>
      <c r="AH155" s="137" t="str">
        <f t="shared" si="28"/>
        <v/>
      </c>
      <c r="AI155" s="137" t="str">
        <f t="shared" si="29"/>
        <v/>
      </c>
      <c r="AJ155" s="137" t="str">
        <f t="shared" si="30"/>
        <v/>
      </c>
      <c r="AK155" s="197">
        <f t="shared" si="31"/>
        <v>0</v>
      </c>
      <c r="AL155" s="137">
        <f t="shared" si="32"/>
        <v>0</v>
      </c>
      <c r="AM155" s="514"/>
      <c r="AN155" s="512"/>
      <c r="AO155" s="512"/>
      <c r="AP155" s="512"/>
      <c r="AQ155" s="512"/>
      <c r="AR155" s="512"/>
    </row>
    <row r="156" spans="1:44" ht="12" customHeight="1" x14ac:dyDescent="0.2">
      <c r="A156" s="177"/>
      <c r="B156" s="458"/>
      <c r="C156" s="179"/>
      <c r="D156" s="188"/>
      <c r="E156" s="73"/>
      <c r="F156" s="189"/>
      <c r="G156" s="189"/>
      <c r="H156" s="189"/>
      <c r="I156" s="181"/>
      <c r="J156" s="181"/>
      <c r="K156" s="181"/>
      <c r="L156" s="182"/>
      <c r="M156" s="183"/>
      <c r="N156" s="182"/>
      <c r="O156" s="182"/>
      <c r="P156" s="182"/>
      <c r="Q156" s="184"/>
      <c r="R156" s="185"/>
      <c r="S156" s="186"/>
      <c r="T156" s="185"/>
      <c r="U156" s="187"/>
      <c r="V156" s="185"/>
      <c r="W156" s="137"/>
      <c r="X156" s="147"/>
      <c r="Y156" s="540"/>
      <c r="Z156" s="514"/>
      <c r="AA156" s="512"/>
      <c r="AB156" s="513"/>
      <c r="AC156" s="513"/>
      <c r="AD156" s="147">
        <f t="shared" si="24"/>
        <v>0</v>
      </c>
      <c r="AE156" s="147" t="e">
        <f t="shared" si="25"/>
        <v>#VALUE!</v>
      </c>
      <c r="AF156" s="147" t="str">
        <f t="shared" si="26"/>
        <v>0</v>
      </c>
      <c r="AG156" s="147" t="e">
        <f t="shared" si="27"/>
        <v>#VALUE!</v>
      </c>
      <c r="AH156" s="137" t="str">
        <f t="shared" si="28"/>
        <v/>
      </c>
      <c r="AI156" s="137" t="str">
        <f t="shared" si="29"/>
        <v/>
      </c>
      <c r="AJ156" s="137" t="str">
        <f t="shared" si="30"/>
        <v/>
      </c>
      <c r="AK156" s="197">
        <f t="shared" si="31"/>
        <v>0</v>
      </c>
      <c r="AL156" s="137">
        <f t="shared" si="32"/>
        <v>0</v>
      </c>
      <c r="AM156" s="514"/>
      <c r="AN156" s="512"/>
      <c r="AO156" s="512"/>
      <c r="AP156" s="512"/>
      <c r="AQ156" s="512"/>
      <c r="AR156" s="512"/>
    </row>
    <row r="157" spans="1:44" ht="12" customHeight="1" x14ac:dyDescent="0.2">
      <c r="A157" s="177"/>
      <c r="B157" s="458"/>
      <c r="C157" s="191"/>
      <c r="D157" s="180"/>
      <c r="E157" s="73"/>
      <c r="F157" s="181"/>
      <c r="G157" s="189"/>
      <c r="H157" s="189"/>
      <c r="I157" s="181"/>
      <c r="J157" s="181"/>
      <c r="K157" s="181"/>
      <c r="L157" s="182"/>
      <c r="M157" s="183"/>
      <c r="N157" s="182"/>
      <c r="O157" s="182"/>
      <c r="P157" s="182"/>
      <c r="Q157" s="184"/>
      <c r="R157" s="185"/>
      <c r="S157" s="186"/>
      <c r="T157" s="185"/>
      <c r="U157" s="187"/>
      <c r="V157" s="185"/>
      <c r="W157" s="137"/>
      <c r="X157" s="147"/>
      <c r="Y157" s="540"/>
      <c r="Z157" s="514"/>
      <c r="AA157" s="512"/>
      <c r="AB157" s="513"/>
      <c r="AC157" s="513"/>
      <c r="AD157" s="147">
        <f t="shared" si="24"/>
        <v>0</v>
      </c>
      <c r="AE157" s="147" t="e">
        <f t="shared" si="25"/>
        <v>#VALUE!</v>
      </c>
      <c r="AF157" s="147" t="str">
        <f t="shared" si="26"/>
        <v>0</v>
      </c>
      <c r="AG157" s="147" t="e">
        <f t="shared" si="27"/>
        <v>#VALUE!</v>
      </c>
      <c r="AH157" s="137" t="str">
        <f t="shared" si="28"/>
        <v/>
      </c>
      <c r="AI157" s="137" t="str">
        <f t="shared" si="29"/>
        <v/>
      </c>
      <c r="AJ157" s="137" t="str">
        <f t="shared" si="30"/>
        <v/>
      </c>
      <c r="AK157" s="197">
        <f t="shared" si="31"/>
        <v>0</v>
      </c>
      <c r="AL157" s="137">
        <f t="shared" si="32"/>
        <v>0</v>
      </c>
      <c r="AM157" s="514"/>
      <c r="AN157" s="512"/>
      <c r="AO157" s="512"/>
      <c r="AP157" s="512"/>
      <c r="AQ157" s="512"/>
      <c r="AR157" s="512"/>
    </row>
    <row r="158" spans="1:44" ht="12" customHeight="1" x14ac:dyDescent="0.2">
      <c r="A158" s="177"/>
      <c r="B158" s="458"/>
      <c r="C158" s="191"/>
      <c r="D158" s="188"/>
      <c r="E158" s="73"/>
      <c r="F158" s="189"/>
      <c r="G158" s="189"/>
      <c r="H158" s="189"/>
      <c r="I158" s="181"/>
      <c r="J158" s="181"/>
      <c r="K158" s="181"/>
      <c r="L158" s="182"/>
      <c r="M158" s="183"/>
      <c r="N158" s="182"/>
      <c r="O158" s="182"/>
      <c r="P158" s="182"/>
      <c r="Q158" s="184"/>
      <c r="R158" s="185"/>
      <c r="S158" s="186"/>
      <c r="T158" s="185"/>
      <c r="U158" s="187"/>
      <c r="V158" s="185"/>
      <c r="W158" s="137"/>
      <c r="X158" s="147"/>
      <c r="Y158" s="540"/>
      <c r="Z158" s="514"/>
      <c r="AA158" s="512"/>
      <c r="AB158" s="513"/>
      <c r="AC158" s="513"/>
      <c r="AD158" s="147">
        <f t="shared" si="24"/>
        <v>0</v>
      </c>
      <c r="AE158" s="147" t="e">
        <f t="shared" si="25"/>
        <v>#VALUE!</v>
      </c>
      <c r="AF158" s="147" t="str">
        <f t="shared" si="26"/>
        <v>0</v>
      </c>
      <c r="AG158" s="147" t="e">
        <f t="shared" si="27"/>
        <v>#VALUE!</v>
      </c>
      <c r="AH158" s="137" t="str">
        <f t="shared" si="28"/>
        <v/>
      </c>
      <c r="AI158" s="137" t="str">
        <f t="shared" si="29"/>
        <v/>
      </c>
      <c r="AJ158" s="137" t="str">
        <f t="shared" si="30"/>
        <v/>
      </c>
      <c r="AK158" s="197">
        <f t="shared" si="31"/>
        <v>0</v>
      </c>
      <c r="AL158" s="137">
        <f t="shared" si="32"/>
        <v>0</v>
      </c>
      <c r="AM158" s="514"/>
      <c r="AN158" s="512"/>
      <c r="AO158" s="512"/>
      <c r="AP158" s="512"/>
      <c r="AQ158" s="512"/>
      <c r="AR158" s="512"/>
    </row>
    <row r="159" spans="1:44" ht="12" customHeight="1" x14ac:dyDescent="0.2">
      <c r="A159" s="194"/>
      <c r="B159" s="458"/>
      <c r="C159" s="191"/>
      <c r="D159" s="180"/>
      <c r="E159" s="73"/>
      <c r="F159" s="181"/>
      <c r="G159" s="189"/>
      <c r="H159" s="189"/>
      <c r="I159" s="181"/>
      <c r="J159" s="181"/>
      <c r="K159" s="181"/>
      <c r="L159" s="182"/>
      <c r="M159" s="183"/>
      <c r="N159" s="182"/>
      <c r="O159" s="182"/>
      <c r="P159" s="182"/>
      <c r="Q159" s="184"/>
      <c r="R159" s="185"/>
      <c r="S159" s="186"/>
      <c r="T159" s="185"/>
      <c r="U159" s="187"/>
      <c r="V159" s="185"/>
      <c r="W159" s="137"/>
      <c r="X159" s="147"/>
      <c r="Y159" s="540"/>
      <c r="Z159" s="514"/>
      <c r="AA159" s="512"/>
      <c r="AB159" s="513"/>
      <c r="AC159" s="513"/>
      <c r="AD159" s="147">
        <f t="shared" si="24"/>
        <v>0</v>
      </c>
      <c r="AE159" s="147" t="e">
        <f t="shared" si="25"/>
        <v>#VALUE!</v>
      </c>
      <c r="AF159" s="147" t="str">
        <f t="shared" si="26"/>
        <v>0</v>
      </c>
      <c r="AG159" s="147" t="e">
        <f t="shared" si="27"/>
        <v>#VALUE!</v>
      </c>
      <c r="AH159" s="137" t="str">
        <f t="shared" si="28"/>
        <v/>
      </c>
      <c r="AI159" s="137" t="str">
        <f t="shared" si="29"/>
        <v/>
      </c>
      <c r="AJ159" s="137" t="str">
        <f t="shared" si="30"/>
        <v/>
      </c>
      <c r="AK159" s="197">
        <f t="shared" si="31"/>
        <v>0</v>
      </c>
      <c r="AL159" s="137">
        <f t="shared" si="32"/>
        <v>0</v>
      </c>
      <c r="AM159" s="514"/>
      <c r="AN159" s="512"/>
      <c r="AO159" s="512"/>
      <c r="AP159" s="512"/>
      <c r="AQ159" s="512"/>
      <c r="AR159" s="512"/>
    </row>
    <row r="160" spans="1:44" ht="12" customHeight="1" x14ac:dyDescent="0.2">
      <c r="A160" s="194"/>
      <c r="B160" s="458"/>
      <c r="C160" s="191"/>
      <c r="D160" s="188"/>
      <c r="E160" s="73"/>
      <c r="F160" s="189"/>
      <c r="G160" s="189"/>
      <c r="H160" s="189"/>
      <c r="I160" s="181"/>
      <c r="J160" s="181"/>
      <c r="K160" s="181"/>
      <c r="L160" s="182"/>
      <c r="M160" s="183"/>
      <c r="N160" s="182"/>
      <c r="O160" s="182"/>
      <c r="P160" s="182"/>
      <c r="Q160" s="184"/>
      <c r="R160" s="185"/>
      <c r="S160" s="186"/>
      <c r="T160" s="185"/>
      <c r="U160" s="187"/>
      <c r="V160" s="185"/>
      <c r="W160" s="137"/>
      <c r="X160" s="147"/>
      <c r="Y160" s="540"/>
      <c r="Z160" s="514"/>
      <c r="AA160" s="512"/>
      <c r="AB160" s="513"/>
      <c r="AC160" s="513"/>
      <c r="AD160" s="147">
        <f t="shared" si="24"/>
        <v>0</v>
      </c>
      <c r="AE160" s="147" t="e">
        <f t="shared" si="25"/>
        <v>#VALUE!</v>
      </c>
      <c r="AF160" s="147" t="str">
        <f t="shared" si="26"/>
        <v>0</v>
      </c>
      <c r="AG160" s="147" t="e">
        <f t="shared" si="27"/>
        <v>#VALUE!</v>
      </c>
      <c r="AH160" s="137" t="str">
        <f t="shared" si="28"/>
        <v/>
      </c>
      <c r="AI160" s="137" t="str">
        <f t="shared" si="29"/>
        <v/>
      </c>
      <c r="AJ160" s="137" t="str">
        <f t="shared" si="30"/>
        <v/>
      </c>
      <c r="AK160" s="197">
        <f t="shared" si="31"/>
        <v>0</v>
      </c>
      <c r="AL160" s="137">
        <f t="shared" si="32"/>
        <v>0</v>
      </c>
      <c r="AM160" s="514"/>
      <c r="AN160" s="512"/>
      <c r="AO160" s="512"/>
      <c r="AP160" s="512"/>
      <c r="AQ160" s="512"/>
      <c r="AR160" s="512"/>
    </row>
    <row r="161" spans="1:44" ht="12" customHeight="1" x14ac:dyDescent="0.2">
      <c r="A161" s="177"/>
      <c r="B161" s="458"/>
      <c r="C161" s="191"/>
      <c r="D161" s="180"/>
      <c r="E161" s="73"/>
      <c r="F161" s="181"/>
      <c r="G161" s="189"/>
      <c r="H161" s="189"/>
      <c r="I161" s="181"/>
      <c r="J161" s="181"/>
      <c r="K161" s="181"/>
      <c r="L161" s="182"/>
      <c r="M161" s="183"/>
      <c r="N161" s="182"/>
      <c r="O161" s="182"/>
      <c r="P161" s="182"/>
      <c r="Q161" s="184"/>
      <c r="R161" s="185"/>
      <c r="S161" s="186"/>
      <c r="T161" s="185"/>
      <c r="U161" s="187"/>
      <c r="V161" s="185"/>
      <c r="W161" s="137"/>
      <c r="X161" s="147"/>
      <c r="Y161" s="540"/>
      <c r="Z161" s="514"/>
      <c r="AA161" s="512"/>
      <c r="AB161" s="513"/>
      <c r="AC161" s="513"/>
      <c r="AD161" s="147">
        <f t="shared" si="24"/>
        <v>0</v>
      </c>
      <c r="AE161" s="147" t="e">
        <f t="shared" si="25"/>
        <v>#VALUE!</v>
      </c>
      <c r="AF161" s="147" t="str">
        <f t="shared" si="26"/>
        <v>0</v>
      </c>
      <c r="AG161" s="147" t="e">
        <f t="shared" si="27"/>
        <v>#VALUE!</v>
      </c>
      <c r="AH161" s="137" t="str">
        <f t="shared" si="28"/>
        <v/>
      </c>
      <c r="AI161" s="137" t="str">
        <f t="shared" si="29"/>
        <v/>
      </c>
      <c r="AJ161" s="137" t="str">
        <f t="shared" si="30"/>
        <v/>
      </c>
      <c r="AK161" s="197">
        <f t="shared" si="31"/>
        <v>0</v>
      </c>
      <c r="AL161" s="137">
        <f t="shared" si="32"/>
        <v>0</v>
      </c>
      <c r="AM161" s="514"/>
      <c r="AN161" s="512"/>
      <c r="AO161" s="512"/>
      <c r="AP161" s="512"/>
      <c r="AQ161" s="512"/>
      <c r="AR161" s="512"/>
    </row>
    <row r="162" spans="1:44" ht="12" customHeight="1" x14ac:dyDescent="0.2">
      <c r="A162" s="177"/>
      <c r="B162" s="458"/>
      <c r="C162" s="191"/>
      <c r="D162" s="188"/>
      <c r="E162" s="73"/>
      <c r="F162" s="189"/>
      <c r="G162" s="189"/>
      <c r="H162" s="189"/>
      <c r="I162" s="181"/>
      <c r="J162" s="181"/>
      <c r="K162" s="181"/>
      <c r="L162" s="182"/>
      <c r="M162" s="183"/>
      <c r="N162" s="182"/>
      <c r="O162" s="182"/>
      <c r="P162" s="182"/>
      <c r="Q162" s="184"/>
      <c r="R162" s="185"/>
      <c r="S162" s="186"/>
      <c r="T162" s="185"/>
      <c r="U162" s="187"/>
      <c r="V162" s="185"/>
      <c r="W162" s="137"/>
      <c r="X162" s="147"/>
      <c r="Y162" s="540"/>
      <c r="Z162" s="514"/>
      <c r="AA162" s="512"/>
      <c r="AB162" s="513"/>
      <c r="AC162" s="513"/>
      <c r="AD162" s="147">
        <f t="shared" si="24"/>
        <v>0</v>
      </c>
      <c r="AE162" s="147" t="e">
        <f t="shared" si="25"/>
        <v>#VALUE!</v>
      </c>
      <c r="AF162" s="147" t="str">
        <f t="shared" si="26"/>
        <v>0</v>
      </c>
      <c r="AG162" s="147" t="e">
        <f t="shared" si="27"/>
        <v>#VALUE!</v>
      </c>
      <c r="AH162" s="137" t="str">
        <f t="shared" si="28"/>
        <v/>
      </c>
      <c r="AI162" s="137" t="str">
        <f t="shared" si="29"/>
        <v/>
      </c>
      <c r="AJ162" s="137" t="str">
        <f t="shared" si="30"/>
        <v/>
      </c>
      <c r="AK162" s="197">
        <f t="shared" si="31"/>
        <v>0</v>
      </c>
      <c r="AL162" s="137">
        <f t="shared" si="32"/>
        <v>0</v>
      </c>
      <c r="AM162" s="514"/>
      <c r="AN162" s="512"/>
      <c r="AO162" s="512"/>
      <c r="AP162" s="512"/>
      <c r="AQ162" s="512"/>
      <c r="AR162" s="512"/>
    </row>
    <row r="163" spans="1:44" ht="12" customHeight="1" x14ac:dyDescent="0.2">
      <c r="A163" s="198"/>
      <c r="B163" s="458"/>
      <c r="C163" s="179"/>
      <c r="D163" s="180"/>
      <c r="E163" s="73"/>
      <c r="F163" s="181"/>
      <c r="G163" s="189"/>
      <c r="H163" s="189"/>
      <c r="I163" s="181"/>
      <c r="J163" s="181"/>
      <c r="K163" s="181"/>
      <c r="L163" s="182"/>
      <c r="M163" s="183"/>
      <c r="N163" s="182"/>
      <c r="O163" s="182"/>
      <c r="P163" s="182"/>
      <c r="Q163" s="184"/>
      <c r="R163" s="185"/>
      <c r="S163" s="186"/>
      <c r="T163" s="185"/>
      <c r="U163" s="187"/>
      <c r="V163" s="185"/>
      <c r="W163" s="137"/>
      <c r="X163" s="147"/>
      <c r="Y163" s="540"/>
      <c r="Z163" s="514"/>
      <c r="AA163" s="512"/>
      <c r="AB163" s="513"/>
      <c r="AC163" s="513"/>
      <c r="AD163" s="147">
        <f t="shared" si="24"/>
        <v>0</v>
      </c>
      <c r="AE163" s="147" t="e">
        <f t="shared" si="25"/>
        <v>#VALUE!</v>
      </c>
      <c r="AF163" s="147" t="str">
        <f t="shared" si="26"/>
        <v>0</v>
      </c>
      <c r="AG163" s="147" t="e">
        <f t="shared" si="27"/>
        <v>#VALUE!</v>
      </c>
      <c r="AH163" s="137" t="str">
        <f t="shared" si="28"/>
        <v/>
      </c>
      <c r="AI163" s="137" t="str">
        <f t="shared" si="29"/>
        <v/>
      </c>
      <c r="AJ163" s="137" t="str">
        <f t="shared" si="30"/>
        <v/>
      </c>
      <c r="AK163" s="197">
        <f t="shared" si="31"/>
        <v>0</v>
      </c>
      <c r="AL163" s="137">
        <f t="shared" si="32"/>
        <v>0</v>
      </c>
      <c r="AM163" s="514"/>
      <c r="AN163" s="512"/>
      <c r="AO163" s="512"/>
      <c r="AP163" s="512"/>
      <c r="AQ163" s="512"/>
      <c r="AR163" s="512"/>
    </row>
    <row r="164" spans="1:44" ht="12" customHeight="1" x14ac:dyDescent="0.2">
      <c r="A164" s="198"/>
      <c r="B164" s="458"/>
      <c r="C164" s="179"/>
      <c r="D164" s="188"/>
      <c r="E164" s="73"/>
      <c r="F164" s="189"/>
      <c r="G164" s="189"/>
      <c r="H164" s="189"/>
      <c r="I164" s="181"/>
      <c r="J164" s="181"/>
      <c r="K164" s="181"/>
      <c r="L164" s="182"/>
      <c r="M164" s="183"/>
      <c r="N164" s="182"/>
      <c r="O164" s="182"/>
      <c r="P164" s="182"/>
      <c r="Q164" s="184"/>
      <c r="R164" s="185"/>
      <c r="S164" s="186"/>
      <c r="T164" s="185"/>
      <c r="U164" s="187"/>
      <c r="V164" s="185"/>
      <c r="W164" s="137"/>
      <c r="X164" s="147"/>
      <c r="Y164" s="540"/>
      <c r="Z164" s="514"/>
      <c r="AA164" s="512"/>
      <c r="AB164" s="513"/>
      <c r="AC164" s="513"/>
      <c r="AD164" s="147">
        <f t="shared" si="24"/>
        <v>0</v>
      </c>
      <c r="AE164" s="147" t="e">
        <f t="shared" si="25"/>
        <v>#VALUE!</v>
      </c>
      <c r="AF164" s="147" t="str">
        <f t="shared" si="26"/>
        <v>0</v>
      </c>
      <c r="AG164" s="147" t="e">
        <f t="shared" si="27"/>
        <v>#VALUE!</v>
      </c>
      <c r="AH164" s="137" t="str">
        <f t="shared" si="28"/>
        <v/>
      </c>
      <c r="AI164" s="137" t="str">
        <f t="shared" si="29"/>
        <v/>
      </c>
      <c r="AJ164" s="137" t="str">
        <f t="shared" si="30"/>
        <v/>
      </c>
      <c r="AK164" s="197">
        <f t="shared" si="31"/>
        <v>0</v>
      </c>
      <c r="AL164" s="137">
        <f t="shared" si="32"/>
        <v>0</v>
      </c>
      <c r="AM164" s="514"/>
      <c r="AN164" s="512"/>
      <c r="AO164" s="512"/>
      <c r="AP164" s="512"/>
      <c r="AQ164" s="512"/>
      <c r="AR164" s="512"/>
    </row>
    <row r="165" spans="1:44" ht="12" customHeight="1" x14ac:dyDescent="0.2">
      <c r="A165" s="177"/>
      <c r="B165" s="458"/>
      <c r="C165" s="191"/>
      <c r="D165" s="180"/>
      <c r="E165" s="73"/>
      <c r="F165" s="181"/>
      <c r="G165" s="189"/>
      <c r="H165" s="189"/>
      <c r="I165" s="181"/>
      <c r="J165" s="181"/>
      <c r="K165" s="181"/>
      <c r="L165" s="182"/>
      <c r="M165" s="183"/>
      <c r="N165" s="182"/>
      <c r="O165" s="182"/>
      <c r="P165" s="182"/>
      <c r="Q165" s="184"/>
      <c r="R165" s="185"/>
      <c r="S165" s="186"/>
      <c r="T165" s="185"/>
      <c r="U165" s="187"/>
      <c r="V165" s="185"/>
      <c r="W165" s="137"/>
      <c r="X165" s="147"/>
      <c r="Y165" s="540"/>
      <c r="Z165" s="514"/>
      <c r="AA165" s="512"/>
      <c r="AB165" s="513"/>
      <c r="AC165" s="513"/>
      <c r="AD165" s="147">
        <f t="shared" si="24"/>
        <v>0</v>
      </c>
      <c r="AE165" s="147" t="e">
        <f t="shared" si="25"/>
        <v>#VALUE!</v>
      </c>
      <c r="AF165" s="147" t="str">
        <f t="shared" si="26"/>
        <v>0</v>
      </c>
      <c r="AG165" s="147" t="e">
        <f t="shared" si="27"/>
        <v>#VALUE!</v>
      </c>
      <c r="AH165" s="137" t="str">
        <f t="shared" si="28"/>
        <v/>
      </c>
      <c r="AI165" s="137" t="str">
        <f t="shared" si="29"/>
        <v/>
      </c>
      <c r="AJ165" s="137" t="str">
        <f t="shared" si="30"/>
        <v/>
      </c>
      <c r="AK165" s="197">
        <f t="shared" si="31"/>
        <v>0</v>
      </c>
      <c r="AL165" s="137">
        <f t="shared" si="32"/>
        <v>0</v>
      </c>
      <c r="AM165" s="514"/>
      <c r="AN165" s="512"/>
      <c r="AO165" s="512"/>
      <c r="AP165" s="512"/>
      <c r="AQ165" s="512"/>
      <c r="AR165" s="512"/>
    </row>
    <row r="166" spans="1:44" ht="12" customHeight="1" x14ac:dyDescent="0.2">
      <c r="A166" s="177"/>
      <c r="B166" s="458"/>
      <c r="C166" s="191"/>
      <c r="D166" s="188"/>
      <c r="E166" s="73"/>
      <c r="F166" s="189"/>
      <c r="G166" s="189"/>
      <c r="H166" s="189"/>
      <c r="I166" s="181"/>
      <c r="J166" s="181"/>
      <c r="K166" s="181"/>
      <c r="L166" s="182"/>
      <c r="M166" s="183"/>
      <c r="N166" s="182"/>
      <c r="O166" s="182"/>
      <c r="P166" s="182"/>
      <c r="Q166" s="184"/>
      <c r="R166" s="185"/>
      <c r="S166" s="186"/>
      <c r="T166" s="185"/>
      <c r="U166" s="187"/>
      <c r="V166" s="185"/>
      <c r="W166" s="137"/>
      <c r="X166" s="147"/>
      <c r="Y166" s="540"/>
      <c r="Z166" s="514"/>
      <c r="AA166" s="512"/>
      <c r="AB166" s="513"/>
      <c r="AC166" s="513"/>
      <c r="AD166" s="147">
        <f t="shared" si="24"/>
        <v>0</v>
      </c>
      <c r="AE166" s="147" t="e">
        <f t="shared" si="25"/>
        <v>#VALUE!</v>
      </c>
      <c r="AF166" s="147" t="str">
        <f t="shared" si="26"/>
        <v>0</v>
      </c>
      <c r="AG166" s="147" t="e">
        <f t="shared" si="27"/>
        <v>#VALUE!</v>
      </c>
      <c r="AH166" s="137" t="str">
        <f t="shared" si="28"/>
        <v/>
      </c>
      <c r="AI166" s="137" t="str">
        <f t="shared" si="29"/>
        <v/>
      </c>
      <c r="AJ166" s="137" t="str">
        <f t="shared" si="30"/>
        <v/>
      </c>
      <c r="AK166" s="197">
        <f t="shared" si="31"/>
        <v>0</v>
      </c>
      <c r="AL166" s="137">
        <f t="shared" si="32"/>
        <v>0</v>
      </c>
      <c r="AM166" s="514"/>
      <c r="AN166" s="512"/>
      <c r="AO166" s="512"/>
      <c r="AP166" s="512"/>
      <c r="AQ166" s="512"/>
      <c r="AR166" s="512"/>
    </row>
    <row r="167" spans="1:44" ht="12" customHeight="1" x14ac:dyDescent="0.2">
      <c r="A167" s="177"/>
      <c r="B167" s="458"/>
      <c r="C167" s="191"/>
      <c r="D167" s="436"/>
      <c r="E167" s="73"/>
      <c r="F167" s="181"/>
      <c r="G167" s="189"/>
      <c r="H167" s="189"/>
      <c r="I167" s="181"/>
      <c r="J167" s="181"/>
      <c r="K167" s="181"/>
      <c r="L167" s="182"/>
      <c r="M167" s="183"/>
      <c r="N167" s="182"/>
      <c r="O167" s="182"/>
      <c r="P167" s="182"/>
      <c r="Q167" s="184"/>
      <c r="R167" s="185"/>
      <c r="S167" s="186"/>
      <c r="T167" s="185"/>
      <c r="U167" s="187"/>
      <c r="V167" s="185"/>
      <c r="W167" s="137"/>
      <c r="X167" s="147"/>
      <c r="Y167" s="540"/>
      <c r="Z167" s="514"/>
      <c r="AA167" s="512"/>
      <c r="AB167" s="513"/>
      <c r="AC167" s="513"/>
      <c r="AD167" s="147">
        <f t="shared" si="24"/>
        <v>0</v>
      </c>
      <c r="AE167" s="147" t="e">
        <f t="shared" si="25"/>
        <v>#VALUE!</v>
      </c>
      <c r="AF167" s="147" t="str">
        <f t="shared" si="26"/>
        <v>0</v>
      </c>
      <c r="AG167" s="147" t="e">
        <f t="shared" si="27"/>
        <v>#VALUE!</v>
      </c>
      <c r="AH167" s="137" t="str">
        <f t="shared" si="28"/>
        <v/>
      </c>
      <c r="AI167" s="137" t="str">
        <f t="shared" si="29"/>
        <v/>
      </c>
      <c r="AJ167" s="137" t="str">
        <f t="shared" si="30"/>
        <v/>
      </c>
      <c r="AK167" s="197">
        <f t="shared" si="31"/>
        <v>0</v>
      </c>
      <c r="AL167" s="137">
        <f t="shared" si="32"/>
        <v>0</v>
      </c>
      <c r="AM167" s="514"/>
      <c r="AN167" s="512"/>
      <c r="AO167" s="512"/>
      <c r="AP167" s="512"/>
      <c r="AQ167" s="512"/>
      <c r="AR167" s="512"/>
    </row>
    <row r="168" spans="1:44" ht="12" customHeight="1" x14ac:dyDescent="0.2">
      <c r="A168" s="177"/>
      <c r="B168" s="458"/>
      <c r="C168" s="191"/>
      <c r="D168" s="434"/>
      <c r="E168" s="73"/>
      <c r="F168" s="189"/>
      <c r="G168" s="189"/>
      <c r="H168" s="189"/>
      <c r="I168" s="181"/>
      <c r="J168" s="181"/>
      <c r="K168" s="181"/>
      <c r="L168" s="182"/>
      <c r="M168" s="183"/>
      <c r="N168" s="182"/>
      <c r="O168" s="182"/>
      <c r="P168" s="182"/>
      <c r="Q168" s="184"/>
      <c r="R168" s="185"/>
      <c r="S168" s="186"/>
      <c r="T168" s="185"/>
      <c r="U168" s="187"/>
      <c r="V168" s="185"/>
      <c r="W168" s="137"/>
      <c r="X168" s="147"/>
      <c r="Y168" s="540"/>
      <c r="Z168" s="514"/>
      <c r="AA168" s="512"/>
      <c r="AB168" s="513"/>
      <c r="AC168" s="513"/>
      <c r="AD168" s="147">
        <f t="shared" si="24"/>
        <v>0</v>
      </c>
      <c r="AE168" s="147" t="e">
        <f t="shared" si="25"/>
        <v>#VALUE!</v>
      </c>
      <c r="AF168" s="147" t="str">
        <f t="shared" si="26"/>
        <v>0</v>
      </c>
      <c r="AG168" s="147" t="e">
        <f t="shared" si="27"/>
        <v>#VALUE!</v>
      </c>
      <c r="AH168" s="137" t="str">
        <f t="shared" si="28"/>
        <v/>
      </c>
      <c r="AI168" s="137" t="str">
        <f t="shared" si="29"/>
        <v/>
      </c>
      <c r="AJ168" s="137" t="str">
        <f t="shared" si="30"/>
        <v/>
      </c>
      <c r="AK168" s="197">
        <f t="shared" si="31"/>
        <v>0</v>
      </c>
      <c r="AL168" s="137">
        <f t="shared" si="32"/>
        <v>0</v>
      </c>
      <c r="AM168" s="514"/>
      <c r="AN168" s="512"/>
      <c r="AO168" s="512"/>
      <c r="AP168" s="512"/>
      <c r="AQ168" s="512"/>
      <c r="AR168" s="512"/>
    </row>
    <row r="169" spans="1:44" ht="12" customHeight="1" x14ac:dyDescent="0.2">
      <c r="A169" s="177"/>
      <c r="B169" s="458"/>
      <c r="C169" s="457"/>
      <c r="D169" s="180"/>
      <c r="E169" s="73"/>
      <c r="F169" s="181"/>
      <c r="G169" s="189"/>
      <c r="H169" s="189"/>
      <c r="I169" s="181"/>
      <c r="J169" s="181"/>
      <c r="K169" s="181"/>
      <c r="L169" s="182"/>
      <c r="M169" s="183"/>
      <c r="N169" s="182"/>
      <c r="O169" s="182"/>
      <c r="P169" s="182"/>
      <c r="Q169" s="184"/>
      <c r="R169" s="185"/>
      <c r="S169" s="186"/>
      <c r="T169" s="185"/>
      <c r="U169" s="187"/>
      <c r="V169" s="185"/>
      <c r="W169" s="137"/>
      <c r="X169" s="147"/>
      <c r="Y169" s="540"/>
      <c r="Z169" s="514"/>
      <c r="AA169" s="512"/>
      <c r="AB169" s="513"/>
      <c r="AC169" s="513"/>
      <c r="AD169" s="147">
        <f t="shared" si="24"/>
        <v>0</v>
      </c>
      <c r="AE169" s="147" t="e">
        <f t="shared" si="25"/>
        <v>#VALUE!</v>
      </c>
      <c r="AF169" s="147" t="str">
        <f t="shared" si="26"/>
        <v>0</v>
      </c>
      <c r="AG169" s="147" t="e">
        <f t="shared" si="27"/>
        <v>#VALUE!</v>
      </c>
      <c r="AH169" s="137" t="str">
        <f t="shared" si="28"/>
        <v/>
      </c>
      <c r="AI169" s="137" t="str">
        <f t="shared" si="29"/>
        <v/>
      </c>
      <c r="AJ169" s="137" t="str">
        <f t="shared" si="30"/>
        <v/>
      </c>
      <c r="AK169" s="197">
        <f t="shared" si="31"/>
        <v>0</v>
      </c>
      <c r="AL169" s="137">
        <f t="shared" si="32"/>
        <v>0</v>
      </c>
      <c r="AM169" s="514"/>
      <c r="AN169" s="512"/>
      <c r="AO169" s="512"/>
      <c r="AP169" s="512"/>
      <c r="AQ169" s="512"/>
      <c r="AR169" s="512"/>
    </row>
    <row r="170" spans="1:44" ht="12" customHeight="1" x14ac:dyDescent="0.2">
      <c r="A170" s="177"/>
      <c r="B170" s="458"/>
      <c r="C170" s="457"/>
      <c r="D170" s="188"/>
      <c r="E170" s="73"/>
      <c r="F170" s="189"/>
      <c r="G170" s="189"/>
      <c r="H170" s="189"/>
      <c r="I170" s="181"/>
      <c r="J170" s="181"/>
      <c r="K170" s="181"/>
      <c r="L170" s="181"/>
      <c r="M170" s="183"/>
      <c r="N170" s="182"/>
      <c r="O170" s="182"/>
      <c r="P170" s="182"/>
      <c r="Q170" s="184"/>
      <c r="R170" s="185"/>
      <c r="S170" s="186"/>
      <c r="T170" s="185"/>
      <c r="U170" s="187"/>
      <c r="V170" s="185"/>
      <c r="W170" s="137"/>
      <c r="X170" s="147"/>
      <c r="Y170" s="540"/>
      <c r="Z170" s="514"/>
      <c r="AA170" s="512"/>
      <c r="AB170" s="513"/>
      <c r="AC170" s="513"/>
      <c r="AD170" s="147">
        <f t="shared" si="24"/>
        <v>0</v>
      </c>
      <c r="AE170" s="147" t="e">
        <f t="shared" si="25"/>
        <v>#VALUE!</v>
      </c>
      <c r="AF170" s="147" t="str">
        <f t="shared" si="26"/>
        <v>0</v>
      </c>
      <c r="AG170" s="147" t="e">
        <f t="shared" si="27"/>
        <v>#VALUE!</v>
      </c>
      <c r="AH170" s="137" t="str">
        <f t="shared" si="28"/>
        <v/>
      </c>
      <c r="AI170" s="137" t="str">
        <f t="shared" si="29"/>
        <v/>
      </c>
      <c r="AJ170" s="137" t="str">
        <f t="shared" si="30"/>
        <v/>
      </c>
      <c r="AK170" s="197">
        <f t="shared" si="31"/>
        <v>0</v>
      </c>
      <c r="AL170" s="137">
        <f t="shared" si="32"/>
        <v>0</v>
      </c>
      <c r="AM170" s="514"/>
      <c r="AN170" s="512"/>
      <c r="AO170" s="512"/>
      <c r="AP170" s="512"/>
      <c r="AQ170" s="512"/>
      <c r="AR170" s="512"/>
    </row>
    <row r="171" spans="1:44" ht="12" customHeight="1" x14ac:dyDescent="0.2">
      <c r="A171" s="198"/>
      <c r="B171" s="458"/>
      <c r="C171" s="457"/>
      <c r="D171" s="180"/>
      <c r="E171" s="73"/>
      <c r="F171" s="181"/>
      <c r="G171" s="189"/>
      <c r="H171" s="189"/>
      <c r="I171" s="181"/>
      <c r="J171" s="181"/>
      <c r="K171" s="181"/>
      <c r="L171" s="182"/>
      <c r="M171" s="183"/>
      <c r="N171" s="182"/>
      <c r="O171" s="182"/>
      <c r="P171" s="182"/>
      <c r="Q171" s="184"/>
      <c r="R171" s="185"/>
      <c r="S171" s="186"/>
      <c r="T171" s="185"/>
      <c r="U171" s="187"/>
      <c r="V171" s="185"/>
      <c r="W171" s="137"/>
      <c r="X171" s="147"/>
      <c r="Y171" s="540"/>
      <c r="Z171" s="514"/>
      <c r="AA171" s="512"/>
      <c r="AB171" s="513"/>
      <c r="AC171" s="513"/>
      <c r="AD171" s="147">
        <f t="shared" si="24"/>
        <v>0</v>
      </c>
      <c r="AE171" s="147" t="e">
        <f t="shared" si="25"/>
        <v>#VALUE!</v>
      </c>
      <c r="AF171" s="147" t="str">
        <f t="shared" si="26"/>
        <v>0</v>
      </c>
      <c r="AG171" s="147" t="e">
        <f t="shared" si="27"/>
        <v>#VALUE!</v>
      </c>
      <c r="AH171" s="137" t="str">
        <f t="shared" si="28"/>
        <v/>
      </c>
      <c r="AI171" s="137" t="str">
        <f t="shared" si="29"/>
        <v/>
      </c>
      <c r="AJ171" s="137" t="str">
        <f t="shared" si="30"/>
        <v/>
      </c>
      <c r="AK171" s="197">
        <f t="shared" si="31"/>
        <v>0</v>
      </c>
      <c r="AL171" s="137">
        <f t="shared" si="32"/>
        <v>0</v>
      </c>
      <c r="AM171" s="514"/>
      <c r="AN171" s="512"/>
      <c r="AO171" s="512"/>
      <c r="AP171" s="512"/>
      <c r="AQ171" s="512"/>
      <c r="AR171" s="512"/>
    </row>
    <row r="172" spans="1:44" ht="12" customHeight="1" x14ac:dyDescent="0.2">
      <c r="A172" s="198"/>
      <c r="B172" s="458"/>
      <c r="C172" s="457"/>
      <c r="D172" s="188"/>
      <c r="E172" s="73"/>
      <c r="F172" s="189"/>
      <c r="G172" s="189"/>
      <c r="H172" s="189"/>
      <c r="I172" s="181"/>
      <c r="J172" s="181"/>
      <c r="K172" s="181"/>
      <c r="L172" s="181"/>
      <c r="M172" s="183"/>
      <c r="N172" s="182"/>
      <c r="O172" s="182"/>
      <c r="P172" s="182"/>
      <c r="Q172" s="184"/>
      <c r="R172" s="185"/>
      <c r="S172" s="186"/>
      <c r="T172" s="185"/>
      <c r="U172" s="187"/>
      <c r="V172" s="185"/>
      <c r="W172" s="137"/>
      <c r="X172" s="147"/>
      <c r="Y172" s="540"/>
      <c r="Z172" s="514"/>
      <c r="AA172" s="512"/>
      <c r="AB172" s="513"/>
      <c r="AC172" s="513"/>
      <c r="AD172" s="147">
        <f t="shared" si="24"/>
        <v>0</v>
      </c>
      <c r="AE172" s="147" t="e">
        <f t="shared" si="25"/>
        <v>#VALUE!</v>
      </c>
      <c r="AF172" s="147" t="str">
        <f t="shared" si="26"/>
        <v>0</v>
      </c>
      <c r="AG172" s="147" t="e">
        <f t="shared" si="27"/>
        <v>#VALUE!</v>
      </c>
      <c r="AH172" s="137" t="str">
        <f t="shared" si="28"/>
        <v/>
      </c>
      <c r="AI172" s="137" t="str">
        <f t="shared" si="29"/>
        <v/>
      </c>
      <c r="AJ172" s="137" t="str">
        <f t="shared" si="30"/>
        <v/>
      </c>
      <c r="AK172" s="197">
        <f t="shared" si="31"/>
        <v>0</v>
      </c>
      <c r="AL172" s="137">
        <f t="shared" si="32"/>
        <v>0</v>
      </c>
      <c r="AM172" s="514"/>
      <c r="AN172" s="512"/>
      <c r="AO172" s="512"/>
      <c r="AP172" s="512"/>
      <c r="AQ172" s="512"/>
      <c r="AR172" s="512"/>
    </row>
    <row r="173" spans="1:44" ht="12" customHeight="1" x14ac:dyDescent="0.2">
      <c r="A173" s="194"/>
      <c r="B173" s="458"/>
      <c r="C173" s="457"/>
      <c r="D173" s="180"/>
      <c r="E173" s="73"/>
      <c r="F173" s="181"/>
      <c r="G173" s="189"/>
      <c r="H173" s="189"/>
      <c r="I173" s="181"/>
      <c r="J173" s="181"/>
      <c r="K173" s="181"/>
      <c r="L173" s="182"/>
      <c r="M173" s="183"/>
      <c r="N173" s="182"/>
      <c r="O173" s="182"/>
      <c r="P173" s="182"/>
      <c r="Q173" s="184"/>
      <c r="R173" s="185"/>
      <c r="S173" s="186"/>
      <c r="T173" s="185"/>
      <c r="U173" s="187"/>
      <c r="V173" s="185"/>
      <c r="W173" s="137"/>
      <c r="X173" s="147"/>
      <c r="Y173" s="540"/>
      <c r="Z173" s="514"/>
      <c r="AA173" s="512"/>
      <c r="AB173" s="513"/>
      <c r="AC173" s="513"/>
      <c r="AD173" s="147">
        <f t="shared" si="24"/>
        <v>0</v>
      </c>
      <c r="AE173" s="147" t="e">
        <f t="shared" si="25"/>
        <v>#VALUE!</v>
      </c>
      <c r="AF173" s="147" t="str">
        <f t="shared" si="26"/>
        <v>0</v>
      </c>
      <c r="AG173" s="147" t="e">
        <f t="shared" si="27"/>
        <v>#VALUE!</v>
      </c>
      <c r="AH173" s="137" t="str">
        <f t="shared" si="28"/>
        <v/>
      </c>
      <c r="AI173" s="137" t="str">
        <f t="shared" si="29"/>
        <v/>
      </c>
      <c r="AJ173" s="137" t="str">
        <f t="shared" si="30"/>
        <v/>
      </c>
      <c r="AK173" s="197">
        <f t="shared" si="31"/>
        <v>0</v>
      </c>
      <c r="AL173" s="137">
        <f t="shared" si="32"/>
        <v>0</v>
      </c>
      <c r="AM173" s="514"/>
      <c r="AN173" s="512"/>
      <c r="AO173" s="512"/>
      <c r="AP173" s="512"/>
      <c r="AQ173" s="512"/>
      <c r="AR173" s="512"/>
    </row>
    <row r="174" spans="1:44" ht="12" customHeight="1" x14ac:dyDescent="0.2">
      <c r="A174" s="194"/>
      <c r="B174" s="458"/>
      <c r="C174" s="457"/>
      <c r="D174" s="188"/>
      <c r="E174" s="73"/>
      <c r="F174" s="189"/>
      <c r="G174" s="189"/>
      <c r="H174" s="189"/>
      <c r="I174" s="181"/>
      <c r="J174" s="181"/>
      <c r="K174" s="181"/>
      <c r="L174" s="181"/>
      <c r="M174" s="183"/>
      <c r="N174" s="182"/>
      <c r="O174" s="182"/>
      <c r="P174" s="182"/>
      <c r="Q174" s="184"/>
      <c r="R174" s="185"/>
      <c r="S174" s="186"/>
      <c r="T174" s="185"/>
      <c r="U174" s="187"/>
      <c r="V174" s="185"/>
      <c r="W174" s="137"/>
      <c r="X174" s="147"/>
      <c r="Y174" s="540"/>
      <c r="Z174" s="514"/>
      <c r="AA174" s="512"/>
      <c r="AB174" s="513"/>
      <c r="AC174" s="513"/>
      <c r="AD174" s="147">
        <f t="shared" si="24"/>
        <v>0</v>
      </c>
      <c r="AE174" s="147" t="e">
        <f t="shared" si="25"/>
        <v>#VALUE!</v>
      </c>
      <c r="AF174" s="147" t="str">
        <f t="shared" si="26"/>
        <v>0</v>
      </c>
      <c r="AG174" s="147" t="e">
        <f t="shared" si="27"/>
        <v>#VALUE!</v>
      </c>
      <c r="AH174" s="137" t="str">
        <f t="shared" si="28"/>
        <v/>
      </c>
      <c r="AI174" s="137" t="str">
        <f t="shared" si="29"/>
        <v/>
      </c>
      <c r="AJ174" s="137" t="str">
        <f t="shared" si="30"/>
        <v/>
      </c>
      <c r="AK174" s="197">
        <f t="shared" si="31"/>
        <v>0</v>
      </c>
      <c r="AL174" s="137">
        <f t="shared" si="32"/>
        <v>0</v>
      </c>
      <c r="AM174" s="514"/>
      <c r="AN174" s="512"/>
      <c r="AO174" s="512"/>
      <c r="AP174" s="512"/>
      <c r="AQ174" s="512"/>
      <c r="AR174" s="512"/>
    </row>
    <row r="175" spans="1:44" ht="12" customHeight="1" x14ac:dyDescent="0.2">
      <c r="A175" s="194"/>
      <c r="B175" s="458"/>
      <c r="C175" s="179"/>
      <c r="D175" s="180"/>
      <c r="E175" s="73"/>
      <c r="F175" s="181"/>
      <c r="G175" s="189"/>
      <c r="H175" s="189"/>
      <c r="I175" s="181"/>
      <c r="J175" s="181"/>
      <c r="K175" s="181"/>
      <c r="L175" s="181"/>
      <c r="M175" s="183"/>
      <c r="N175" s="182"/>
      <c r="O175" s="182"/>
      <c r="P175" s="182"/>
      <c r="Q175" s="184"/>
      <c r="R175" s="185"/>
      <c r="S175" s="186"/>
      <c r="T175" s="185"/>
      <c r="U175" s="187"/>
      <c r="V175" s="185"/>
      <c r="W175" s="137"/>
      <c r="X175" s="147"/>
      <c r="Y175" s="540"/>
      <c r="Z175" s="514"/>
      <c r="AA175" s="512"/>
      <c r="AB175" s="513"/>
      <c r="AC175" s="513"/>
      <c r="AD175" s="147">
        <f t="shared" si="24"/>
        <v>0</v>
      </c>
      <c r="AE175" s="147" t="e">
        <f t="shared" si="25"/>
        <v>#VALUE!</v>
      </c>
      <c r="AF175" s="147" t="str">
        <f t="shared" si="26"/>
        <v>0</v>
      </c>
      <c r="AG175" s="147" t="e">
        <f t="shared" si="27"/>
        <v>#VALUE!</v>
      </c>
      <c r="AH175" s="137" t="str">
        <f t="shared" si="28"/>
        <v/>
      </c>
      <c r="AI175" s="137" t="str">
        <f t="shared" si="29"/>
        <v/>
      </c>
      <c r="AJ175" s="137" t="str">
        <f t="shared" si="30"/>
        <v/>
      </c>
      <c r="AK175" s="197">
        <f t="shared" si="31"/>
        <v>0</v>
      </c>
      <c r="AL175" s="137">
        <f t="shared" si="32"/>
        <v>0</v>
      </c>
      <c r="AM175" s="514"/>
      <c r="AN175" s="512"/>
      <c r="AO175" s="512"/>
      <c r="AP175" s="512"/>
      <c r="AQ175" s="512"/>
      <c r="AR175" s="512"/>
    </row>
    <row r="176" spans="1:44" ht="12" customHeight="1" x14ac:dyDescent="0.2">
      <c r="A176" s="194"/>
      <c r="B176" s="458"/>
      <c r="C176" s="179"/>
      <c r="D176" s="188"/>
      <c r="E176" s="73"/>
      <c r="F176" s="189"/>
      <c r="G176" s="189"/>
      <c r="H176" s="189"/>
      <c r="I176" s="181"/>
      <c r="J176" s="181"/>
      <c r="K176" s="181"/>
      <c r="L176" s="181"/>
      <c r="M176" s="183"/>
      <c r="N176" s="182"/>
      <c r="O176" s="182"/>
      <c r="P176" s="182"/>
      <c r="Q176" s="184"/>
      <c r="R176" s="185"/>
      <c r="S176" s="186"/>
      <c r="T176" s="185"/>
      <c r="U176" s="187"/>
      <c r="V176" s="185"/>
      <c r="W176" s="137"/>
      <c r="X176" s="147"/>
      <c r="Y176" s="540"/>
      <c r="Z176" s="514"/>
      <c r="AA176" s="512"/>
      <c r="AB176" s="513"/>
      <c r="AC176" s="513"/>
      <c r="AD176" s="147">
        <f t="shared" si="24"/>
        <v>0</v>
      </c>
      <c r="AE176" s="147" t="e">
        <f t="shared" si="25"/>
        <v>#VALUE!</v>
      </c>
      <c r="AF176" s="147" t="str">
        <f t="shared" si="26"/>
        <v>0</v>
      </c>
      <c r="AG176" s="147" t="e">
        <f t="shared" si="27"/>
        <v>#VALUE!</v>
      </c>
      <c r="AH176" s="137" t="str">
        <f t="shared" si="28"/>
        <v/>
      </c>
      <c r="AI176" s="137" t="str">
        <f t="shared" si="29"/>
        <v/>
      </c>
      <c r="AJ176" s="137" t="str">
        <f t="shared" si="30"/>
        <v/>
      </c>
      <c r="AK176" s="197">
        <f t="shared" si="31"/>
        <v>0</v>
      </c>
      <c r="AL176" s="137">
        <f t="shared" si="32"/>
        <v>0</v>
      </c>
      <c r="AM176" s="514"/>
      <c r="AN176" s="512"/>
      <c r="AO176" s="512"/>
      <c r="AP176" s="512"/>
      <c r="AQ176" s="512"/>
      <c r="AR176" s="512"/>
    </row>
    <row r="177" spans="1:44" ht="12" customHeight="1" x14ac:dyDescent="0.2">
      <c r="A177" s="177"/>
      <c r="B177" s="458"/>
      <c r="C177" s="191"/>
      <c r="D177" s="180"/>
      <c r="E177" s="73"/>
      <c r="F177" s="181"/>
      <c r="G177" s="189"/>
      <c r="H177" s="189"/>
      <c r="I177" s="181"/>
      <c r="J177" s="181"/>
      <c r="K177" s="181"/>
      <c r="L177" s="181"/>
      <c r="M177" s="183"/>
      <c r="N177" s="182"/>
      <c r="O177" s="182"/>
      <c r="P177" s="182"/>
      <c r="Q177" s="184"/>
      <c r="R177" s="185"/>
      <c r="S177" s="186"/>
      <c r="T177" s="185"/>
      <c r="U177" s="187"/>
      <c r="V177" s="185"/>
      <c r="W177" s="137"/>
      <c r="X177" s="147"/>
      <c r="Y177" s="540"/>
      <c r="Z177" s="514"/>
      <c r="AA177" s="512"/>
      <c r="AB177" s="513"/>
      <c r="AC177" s="513"/>
      <c r="AD177" s="147">
        <f t="shared" si="24"/>
        <v>0</v>
      </c>
      <c r="AE177" s="147" t="e">
        <f t="shared" si="25"/>
        <v>#VALUE!</v>
      </c>
      <c r="AF177" s="147" t="str">
        <f t="shared" si="26"/>
        <v>0</v>
      </c>
      <c r="AG177" s="147" t="e">
        <f t="shared" si="27"/>
        <v>#VALUE!</v>
      </c>
      <c r="AH177" s="137" t="str">
        <f t="shared" si="28"/>
        <v/>
      </c>
      <c r="AI177" s="137" t="str">
        <f t="shared" si="29"/>
        <v/>
      </c>
      <c r="AJ177" s="137" t="str">
        <f t="shared" si="30"/>
        <v/>
      </c>
      <c r="AK177" s="197">
        <f t="shared" si="31"/>
        <v>0</v>
      </c>
      <c r="AL177" s="137">
        <f t="shared" si="32"/>
        <v>0</v>
      </c>
      <c r="AM177" s="514"/>
      <c r="AN177" s="512"/>
      <c r="AO177" s="512"/>
      <c r="AP177" s="512"/>
      <c r="AQ177" s="512"/>
      <c r="AR177" s="512"/>
    </row>
    <row r="178" spans="1:44" ht="12" customHeight="1" x14ac:dyDescent="0.2">
      <c r="A178" s="177"/>
      <c r="B178" s="458"/>
      <c r="C178" s="191"/>
      <c r="D178" s="188"/>
      <c r="E178" s="73"/>
      <c r="F178" s="189"/>
      <c r="G178" s="189"/>
      <c r="H178" s="189"/>
      <c r="I178" s="181"/>
      <c r="J178" s="181"/>
      <c r="K178" s="181"/>
      <c r="L178" s="181"/>
      <c r="M178" s="183"/>
      <c r="N178" s="182"/>
      <c r="O178" s="182"/>
      <c r="P178" s="182"/>
      <c r="Q178" s="184"/>
      <c r="R178" s="185"/>
      <c r="S178" s="186"/>
      <c r="T178" s="185"/>
      <c r="U178" s="187"/>
      <c r="V178" s="185"/>
      <c r="W178" s="137"/>
      <c r="X178" s="147"/>
      <c r="Y178" s="540"/>
      <c r="Z178" s="514"/>
      <c r="AA178" s="512"/>
      <c r="AB178" s="513"/>
      <c r="AC178" s="513"/>
      <c r="AD178" s="147">
        <f t="shared" si="24"/>
        <v>0</v>
      </c>
      <c r="AE178" s="147" t="e">
        <f t="shared" si="25"/>
        <v>#VALUE!</v>
      </c>
      <c r="AF178" s="147" t="str">
        <f t="shared" si="26"/>
        <v>0</v>
      </c>
      <c r="AG178" s="147" t="e">
        <f t="shared" si="27"/>
        <v>#VALUE!</v>
      </c>
      <c r="AH178" s="137" t="str">
        <f t="shared" si="28"/>
        <v/>
      </c>
      <c r="AI178" s="137" t="str">
        <f t="shared" si="29"/>
        <v/>
      </c>
      <c r="AJ178" s="137" t="str">
        <f t="shared" si="30"/>
        <v/>
      </c>
      <c r="AK178" s="197">
        <f t="shared" si="31"/>
        <v>0</v>
      </c>
      <c r="AL178" s="137">
        <f t="shared" si="32"/>
        <v>0</v>
      </c>
      <c r="AM178" s="514"/>
      <c r="AN178" s="512"/>
      <c r="AO178" s="512"/>
      <c r="AP178" s="512"/>
      <c r="AQ178" s="512"/>
      <c r="AR178" s="512"/>
    </row>
    <row r="179" spans="1:44" ht="12" customHeight="1" x14ac:dyDescent="0.2">
      <c r="A179" s="177"/>
      <c r="B179" s="458"/>
      <c r="C179" s="179"/>
      <c r="D179" s="180"/>
      <c r="E179" s="202"/>
      <c r="F179" s="181"/>
      <c r="G179" s="189"/>
      <c r="H179" s="189"/>
      <c r="I179" s="181"/>
      <c r="J179" s="181"/>
      <c r="K179" s="181"/>
      <c r="L179" s="181"/>
      <c r="M179" s="183"/>
      <c r="N179" s="182"/>
      <c r="O179" s="182"/>
      <c r="P179" s="182"/>
      <c r="Q179" s="184"/>
      <c r="R179" s="185"/>
      <c r="S179" s="186"/>
      <c r="T179" s="185"/>
      <c r="U179" s="187"/>
      <c r="V179" s="185"/>
      <c r="W179" s="137"/>
      <c r="X179" s="147"/>
      <c r="Y179" s="540"/>
      <c r="Z179" s="514"/>
      <c r="AA179" s="512"/>
      <c r="AB179" s="513"/>
      <c r="AC179" s="513"/>
      <c r="AD179" s="147">
        <f t="shared" si="24"/>
        <v>0</v>
      </c>
      <c r="AE179" s="147" t="e">
        <f t="shared" si="25"/>
        <v>#VALUE!</v>
      </c>
      <c r="AF179" s="147" t="str">
        <f t="shared" si="26"/>
        <v>0</v>
      </c>
      <c r="AG179" s="147" t="e">
        <f t="shared" si="27"/>
        <v>#VALUE!</v>
      </c>
      <c r="AH179" s="137" t="str">
        <f t="shared" si="28"/>
        <v/>
      </c>
      <c r="AI179" s="137" t="str">
        <f t="shared" si="29"/>
        <v/>
      </c>
      <c r="AJ179" s="137" t="str">
        <f t="shared" si="30"/>
        <v/>
      </c>
      <c r="AK179" s="197">
        <f t="shared" si="31"/>
        <v>0</v>
      </c>
      <c r="AL179" s="137">
        <f t="shared" si="32"/>
        <v>0</v>
      </c>
      <c r="AM179" s="514"/>
      <c r="AN179" s="512"/>
      <c r="AO179" s="512"/>
      <c r="AP179" s="512"/>
      <c r="AQ179" s="512"/>
      <c r="AR179" s="512"/>
    </row>
    <row r="180" spans="1:44" ht="12" customHeight="1" x14ac:dyDescent="0.2">
      <c r="A180" s="177"/>
      <c r="B180" s="458"/>
      <c r="C180" s="179"/>
      <c r="D180" s="188"/>
      <c r="E180" s="202"/>
      <c r="F180" s="189"/>
      <c r="G180" s="189"/>
      <c r="H180" s="189"/>
      <c r="I180" s="181"/>
      <c r="J180" s="181"/>
      <c r="K180" s="181"/>
      <c r="L180" s="181"/>
      <c r="M180" s="183"/>
      <c r="N180" s="182"/>
      <c r="O180" s="182"/>
      <c r="P180" s="182"/>
      <c r="Q180" s="184"/>
      <c r="R180" s="185"/>
      <c r="S180" s="186"/>
      <c r="T180" s="185"/>
      <c r="U180" s="187"/>
      <c r="V180" s="185"/>
      <c r="W180" s="137"/>
      <c r="X180" s="147"/>
      <c r="Y180" s="540"/>
      <c r="Z180" s="514"/>
      <c r="AA180" s="512"/>
      <c r="AB180" s="513"/>
      <c r="AC180" s="513"/>
      <c r="AD180" s="147">
        <f t="shared" si="24"/>
        <v>0</v>
      </c>
      <c r="AE180" s="147" t="e">
        <f t="shared" si="25"/>
        <v>#VALUE!</v>
      </c>
      <c r="AF180" s="147" t="str">
        <f t="shared" si="26"/>
        <v>0</v>
      </c>
      <c r="AG180" s="147" t="e">
        <f t="shared" si="27"/>
        <v>#VALUE!</v>
      </c>
      <c r="AH180" s="137" t="str">
        <f t="shared" si="28"/>
        <v/>
      </c>
      <c r="AI180" s="137" t="str">
        <f t="shared" si="29"/>
        <v/>
      </c>
      <c r="AJ180" s="137" t="str">
        <f t="shared" si="30"/>
        <v/>
      </c>
      <c r="AK180" s="197">
        <f t="shared" si="31"/>
        <v>0</v>
      </c>
      <c r="AL180" s="137">
        <f t="shared" si="32"/>
        <v>0</v>
      </c>
      <c r="AM180" s="514"/>
      <c r="AN180" s="512"/>
      <c r="AO180" s="512"/>
      <c r="AP180" s="512"/>
      <c r="AQ180" s="512"/>
      <c r="AR180" s="512"/>
    </row>
    <row r="181" spans="1:44" ht="12" customHeight="1" x14ac:dyDescent="0.2">
      <c r="A181" s="177"/>
      <c r="B181" s="458"/>
      <c r="C181" s="191"/>
      <c r="D181" s="180"/>
      <c r="E181" s="73"/>
      <c r="F181" s="181"/>
      <c r="G181" s="181"/>
      <c r="H181" s="189"/>
      <c r="I181" s="181"/>
      <c r="J181" s="181"/>
      <c r="K181" s="181"/>
      <c r="L181" s="181"/>
      <c r="M181" s="183"/>
      <c r="N181" s="182"/>
      <c r="O181" s="182"/>
      <c r="P181" s="182"/>
      <c r="Q181" s="184"/>
      <c r="R181" s="185"/>
      <c r="S181" s="186"/>
      <c r="T181" s="185"/>
      <c r="U181" s="187"/>
      <c r="V181" s="185"/>
      <c r="W181" s="137"/>
      <c r="X181" s="147"/>
      <c r="Y181" s="540"/>
      <c r="Z181" s="514"/>
      <c r="AA181" s="512"/>
      <c r="AB181" s="513"/>
      <c r="AC181" s="513"/>
      <c r="AD181" s="147">
        <f t="shared" si="24"/>
        <v>0</v>
      </c>
      <c r="AE181" s="147" t="e">
        <f t="shared" si="25"/>
        <v>#VALUE!</v>
      </c>
      <c r="AF181" s="147" t="str">
        <f t="shared" si="26"/>
        <v>0</v>
      </c>
      <c r="AG181" s="147" t="e">
        <f t="shared" si="27"/>
        <v>#VALUE!</v>
      </c>
      <c r="AH181" s="137" t="str">
        <f t="shared" si="28"/>
        <v/>
      </c>
      <c r="AI181" s="137" t="str">
        <f t="shared" si="29"/>
        <v/>
      </c>
      <c r="AJ181" s="137" t="str">
        <f t="shared" si="30"/>
        <v/>
      </c>
      <c r="AK181" s="197">
        <f t="shared" si="31"/>
        <v>0</v>
      </c>
      <c r="AL181" s="137">
        <f t="shared" si="32"/>
        <v>0</v>
      </c>
      <c r="AM181" s="514"/>
      <c r="AN181" s="512"/>
      <c r="AO181" s="512"/>
      <c r="AP181" s="512"/>
      <c r="AQ181" s="512"/>
      <c r="AR181" s="512"/>
    </row>
    <row r="182" spans="1:44" ht="12" customHeight="1" x14ac:dyDescent="0.2">
      <c r="A182" s="177"/>
      <c r="B182" s="458"/>
      <c r="C182" s="457"/>
      <c r="D182" s="188"/>
      <c r="E182" s="321"/>
      <c r="F182" s="189"/>
      <c r="G182" s="189"/>
      <c r="H182" s="189"/>
      <c r="I182" s="189"/>
      <c r="J182" s="189"/>
      <c r="K182" s="181"/>
      <c r="L182" s="181"/>
      <c r="M182" s="183"/>
      <c r="N182" s="182"/>
      <c r="O182" s="182"/>
      <c r="P182" s="182"/>
      <c r="Q182" s="184"/>
      <c r="R182" s="185"/>
      <c r="S182" s="186"/>
      <c r="T182" s="185"/>
      <c r="U182" s="187"/>
      <c r="V182" s="185"/>
      <c r="W182" s="137"/>
      <c r="X182" s="147"/>
      <c r="Y182" s="540"/>
      <c r="Z182" s="514"/>
      <c r="AA182" s="512"/>
      <c r="AB182" s="513"/>
      <c r="AC182" s="513"/>
      <c r="AD182" s="147">
        <f t="shared" si="24"/>
        <v>0</v>
      </c>
      <c r="AE182" s="147" t="e">
        <f t="shared" si="25"/>
        <v>#VALUE!</v>
      </c>
      <c r="AF182" s="147" t="str">
        <f t="shared" si="26"/>
        <v>0</v>
      </c>
      <c r="AG182" s="147" t="e">
        <f t="shared" si="27"/>
        <v>#VALUE!</v>
      </c>
      <c r="AH182" s="137" t="str">
        <f t="shared" si="28"/>
        <v/>
      </c>
      <c r="AI182" s="137" t="str">
        <f t="shared" si="29"/>
        <v/>
      </c>
      <c r="AJ182" s="137" t="str">
        <f t="shared" si="30"/>
        <v/>
      </c>
      <c r="AK182" s="197">
        <f t="shared" si="31"/>
        <v>0</v>
      </c>
      <c r="AL182" s="137">
        <f t="shared" si="32"/>
        <v>0</v>
      </c>
      <c r="AM182" s="514"/>
      <c r="AN182" s="512"/>
      <c r="AO182" s="512"/>
      <c r="AP182" s="512"/>
      <c r="AQ182" s="512"/>
      <c r="AR182" s="512"/>
    </row>
    <row r="183" spans="1:44" ht="12" customHeight="1" x14ac:dyDescent="0.2">
      <c r="A183" s="177"/>
      <c r="B183" s="458"/>
      <c r="C183" s="457"/>
      <c r="D183" s="180"/>
      <c r="E183" s="321"/>
      <c r="F183" s="181"/>
      <c r="G183" s="189"/>
      <c r="H183" s="189"/>
      <c r="I183" s="189"/>
      <c r="J183" s="181"/>
      <c r="K183" s="181"/>
      <c r="L183" s="182"/>
      <c r="M183" s="183"/>
      <c r="N183" s="182"/>
      <c r="O183" s="182"/>
      <c r="P183" s="182"/>
      <c r="Q183" s="184"/>
      <c r="R183" s="185"/>
      <c r="S183" s="186"/>
      <c r="T183" s="185"/>
      <c r="U183" s="187"/>
      <c r="V183" s="185"/>
      <c r="W183" s="137"/>
      <c r="X183" s="147"/>
      <c r="Y183" s="540"/>
      <c r="Z183" s="514"/>
      <c r="AA183" s="512"/>
      <c r="AB183" s="513"/>
      <c r="AC183" s="513"/>
      <c r="AD183" s="147">
        <f t="shared" si="24"/>
        <v>0</v>
      </c>
      <c r="AE183" s="147" t="e">
        <f t="shared" si="25"/>
        <v>#VALUE!</v>
      </c>
      <c r="AF183" s="147" t="str">
        <f t="shared" si="26"/>
        <v>0</v>
      </c>
      <c r="AG183" s="147" t="e">
        <f t="shared" si="27"/>
        <v>#VALUE!</v>
      </c>
      <c r="AH183" s="137" t="str">
        <f t="shared" si="28"/>
        <v/>
      </c>
      <c r="AI183" s="137" t="str">
        <f t="shared" si="29"/>
        <v/>
      </c>
      <c r="AJ183" s="137" t="str">
        <f t="shared" si="30"/>
        <v/>
      </c>
      <c r="AK183" s="197">
        <f t="shared" si="31"/>
        <v>0</v>
      </c>
      <c r="AL183" s="137">
        <f t="shared" si="32"/>
        <v>0</v>
      </c>
      <c r="AM183" s="514"/>
      <c r="AN183" s="512"/>
      <c r="AO183" s="512"/>
      <c r="AP183" s="512"/>
      <c r="AQ183" s="512"/>
      <c r="AR183" s="512"/>
    </row>
    <row r="184" spans="1:44" ht="12" customHeight="1" x14ac:dyDescent="0.2">
      <c r="A184" s="177"/>
      <c r="B184" s="458"/>
      <c r="C184" s="457"/>
      <c r="D184" s="188"/>
      <c r="E184" s="321"/>
      <c r="F184" s="189"/>
      <c r="G184" s="189"/>
      <c r="H184" s="189"/>
      <c r="I184" s="189"/>
      <c r="J184" s="189"/>
      <c r="K184" s="181"/>
      <c r="L184" s="181"/>
      <c r="M184" s="183"/>
      <c r="N184" s="182"/>
      <c r="O184" s="182"/>
      <c r="P184" s="182"/>
      <c r="Q184" s="184"/>
      <c r="R184" s="185"/>
      <c r="S184" s="186"/>
      <c r="T184" s="185"/>
      <c r="U184" s="187"/>
      <c r="V184" s="185"/>
      <c r="W184" s="137"/>
      <c r="X184" s="147"/>
      <c r="Y184" s="540"/>
      <c r="Z184" s="514"/>
      <c r="AA184" s="512"/>
      <c r="AB184" s="513"/>
      <c r="AC184" s="513"/>
      <c r="AD184" s="147">
        <f t="shared" si="24"/>
        <v>0</v>
      </c>
      <c r="AE184" s="147" t="e">
        <f t="shared" si="25"/>
        <v>#VALUE!</v>
      </c>
      <c r="AF184" s="147" t="str">
        <f t="shared" si="26"/>
        <v>0</v>
      </c>
      <c r="AG184" s="147" t="e">
        <f t="shared" si="27"/>
        <v>#VALUE!</v>
      </c>
      <c r="AH184" s="137" t="str">
        <f t="shared" si="28"/>
        <v/>
      </c>
      <c r="AI184" s="137" t="str">
        <f t="shared" si="29"/>
        <v/>
      </c>
      <c r="AJ184" s="137" t="str">
        <f t="shared" si="30"/>
        <v/>
      </c>
      <c r="AK184" s="197">
        <f t="shared" si="31"/>
        <v>0</v>
      </c>
      <c r="AL184" s="137">
        <f t="shared" si="32"/>
        <v>0</v>
      </c>
      <c r="AM184" s="514"/>
      <c r="AN184" s="512"/>
      <c r="AO184" s="512"/>
      <c r="AP184" s="512"/>
      <c r="AQ184" s="512"/>
      <c r="AR184" s="512"/>
    </row>
    <row r="185" spans="1:44" ht="12" customHeight="1" x14ac:dyDescent="0.2">
      <c r="A185" s="177"/>
      <c r="B185" s="458"/>
      <c r="C185" s="457"/>
      <c r="D185" s="180"/>
      <c r="E185" s="321"/>
      <c r="F185" s="181"/>
      <c r="G185" s="189"/>
      <c r="H185" s="189"/>
      <c r="I185" s="189"/>
      <c r="J185" s="181"/>
      <c r="K185" s="181"/>
      <c r="L185" s="182"/>
      <c r="M185" s="183"/>
      <c r="N185" s="182"/>
      <c r="O185" s="182"/>
      <c r="P185" s="182"/>
      <c r="Q185" s="184"/>
      <c r="R185" s="185"/>
      <c r="S185" s="186"/>
      <c r="T185" s="185"/>
      <c r="U185" s="187"/>
      <c r="V185" s="185"/>
      <c r="W185" s="137"/>
      <c r="X185" s="147"/>
      <c r="Y185" s="540"/>
      <c r="Z185" s="514"/>
      <c r="AA185" s="512"/>
      <c r="AB185" s="513"/>
      <c r="AC185" s="513"/>
      <c r="AD185" s="147">
        <f t="shared" si="24"/>
        <v>0</v>
      </c>
      <c r="AE185" s="147" t="e">
        <f t="shared" si="25"/>
        <v>#VALUE!</v>
      </c>
      <c r="AF185" s="147" t="str">
        <f t="shared" si="26"/>
        <v>0</v>
      </c>
      <c r="AG185" s="147" t="e">
        <f t="shared" si="27"/>
        <v>#VALUE!</v>
      </c>
      <c r="AH185" s="137" t="str">
        <f t="shared" si="28"/>
        <v/>
      </c>
      <c r="AI185" s="137" t="str">
        <f t="shared" si="29"/>
        <v/>
      </c>
      <c r="AJ185" s="137" t="str">
        <f t="shared" si="30"/>
        <v/>
      </c>
      <c r="AK185" s="197">
        <f t="shared" si="31"/>
        <v>0</v>
      </c>
      <c r="AL185" s="137">
        <f t="shared" si="32"/>
        <v>0</v>
      </c>
      <c r="AM185" s="514"/>
      <c r="AN185" s="512"/>
      <c r="AO185" s="512"/>
      <c r="AP185" s="512"/>
      <c r="AQ185" s="512"/>
      <c r="AR185" s="512"/>
    </row>
    <row r="186" spans="1:44" ht="12" customHeight="1" x14ac:dyDescent="0.2">
      <c r="A186" s="177"/>
      <c r="B186" s="458"/>
      <c r="C186" s="457"/>
      <c r="D186" s="188"/>
      <c r="E186" s="321"/>
      <c r="F186" s="189"/>
      <c r="G186" s="189"/>
      <c r="H186" s="189"/>
      <c r="I186" s="189"/>
      <c r="J186" s="189"/>
      <c r="K186" s="181"/>
      <c r="L186" s="181"/>
      <c r="M186" s="183"/>
      <c r="N186" s="182"/>
      <c r="O186" s="182"/>
      <c r="P186" s="182"/>
      <c r="Q186" s="184"/>
      <c r="R186" s="185"/>
      <c r="S186" s="186"/>
      <c r="T186" s="185"/>
      <c r="U186" s="187"/>
      <c r="V186" s="185"/>
      <c r="W186" s="137"/>
      <c r="X186" s="147"/>
      <c r="Y186" s="540"/>
      <c r="Z186" s="514"/>
      <c r="AA186" s="512"/>
      <c r="AB186" s="513"/>
      <c r="AC186" s="513"/>
      <c r="AD186" s="147">
        <f t="shared" si="24"/>
        <v>0</v>
      </c>
      <c r="AE186" s="147" t="e">
        <f t="shared" si="25"/>
        <v>#VALUE!</v>
      </c>
      <c r="AF186" s="147" t="str">
        <f t="shared" si="26"/>
        <v>0</v>
      </c>
      <c r="AG186" s="147" t="e">
        <f t="shared" si="27"/>
        <v>#VALUE!</v>
      </c>
      <c r="AH186" s="137" t="str">
        <f t="shared" si="28"/>
        <v/>
      </c>
      <c r="AI186" s="137" t="str">
        <f t="shared" si="29"/>
        <v/>
      </c>
      <c r="AJ186" s="137" t="str">
        <f t="shared" si="30"/>
        <v/>
      </c>
      <c r="AK186" s="197">
        <f t="shared" si="31"/>
        <v>0</v>
      </c>
      <c r="AL186" s="137">
        <f t="shared" si="32"/>
        <v>0</v>
      </c>
      <c r="AM186" s="514"/>
      <c r="AN186" s="512"/>
      <c r="AO186" s="512"/>
      <c r="AP186" s="512"/>
      <c r="AQ186" s="512"/>
      <c r="AR186" s="512"/>
    </row>
    <row r="187" spans="1:44" ht="12" customHeight="1" x14ac:dyDescent="0.2">
      <c r="A187" s="194"/>
      <c r="B187" s="458"/>
      <c r="C187" s="457"/>
      <c r="D187" s="180"/>
      <c r="E187" s="321"/>
      <c r="F187" s="181"/>
      <c r="G187" s="189"/>
      <c r="H187" s="189"/>
      <c r="I187" s="189"/>
      <c r="J187" s="181"/>
      <c r="K187" s="181"/>
      <c r="L187" s="182"/>
      <c r="M187" s="183"/>
      <c r="N187" s="182"/>
      <c r="O187" s="182"/>
      <c r="P187" s="182"/>
      <c r="Q187" s="184"/>
      <c r="R187" s="185"/>
      <c r="S187" s="186"/>
      <c r="T187" s="185"/>
      <c r="U187" s="187"/>
      <c r="V187" s="185"/>
      <c r="W187" s="137"/>
      <c r="X187" s="147"/>
      <c r="Y187" s="540"/>
      <c r="Z187" s="514"/>
      <c r="AA187" s="512"/>
      <c r="AB187" s="513"/>
      <c r="AC187" s="513"/>
      <c r="AD187" s="147">
        <f t="shared" si="24"/>
        <v>0</v>
      </c>
      <c r="AE187" s="147" t="e">
        <f t="shared" si="25"/>
        <v>#VALUE!</v>
      </c>
      <c r="AF187" s="147" t="str">
        <f t="shared" si="26"/>
        <v>0</v>
      </c>
      <c r="AG187" s="147" t="e">
        <f t="shared" si="27"/>
        <v>#VALUE!</v>
      </c>
      <c r="AH187" s="137" t="str">
        <f t="shared" si="28"/>
        <v/>
      </c>
      <c r="AI187" s="137" t="str">
        <f t="shared" si="29"/>
        <v/>
      </c>
      <c r="AJ187" s="137" t="str">
        <f t="shared" si="30"/>
        <v/>
      </c>
      <c r="AK187" s="197">
        <f t="shared" si="31"/>
        <v>0</v>
      </c>
      <c r="AL187" s="137">
        <f t="shared" si="32"/>
        <v>0</v>
      </c>
      <c r="AM187" s="514"/>
      <c r="AN187" s="512"/>
      <c r="AO187" s="512"/>
      <c r="AP187" s="512"/>
      <c r="AQ187" s="512"/>
      <c r="AR187" s="512"/>
    </row>
    <row r="188" spans="1:44" ht="12" customHeight="1" x14ac:dyDescent="0.2">
      <c r="A188" s="194"/>
      <c r="B188" s="458"/>
      <c r="C188" s="457"/>
      <c r="D188" s="434"/>
      <c r="E188" s="321"/>
      <c r="F188" s="189"/>
      <c r="G188" s="189"/>
      <c r="H188" s="189"/>
      <c r="I188" s="189"/>
      <c r="J188" s="189"/>
      <c r="K188" s="181"/>
      <c r="L188" s="182"/>
      <c r="M188" s="183"/>
      <c r="N188" s="182"/>
      <c r="O188" s="182"/>
      <c r="P188" s="182"/>
      <c r="Q188" s="184"/>
      <c r="R188" s="185"/>
      <c r="S188" s="186"/>
      <c r="T188" s="185"/>
      <c r="U188" s="187"/>
      <c r="V188" s="185"/>
      <c r="W188" s="137"/>
      <c r="X188" s="147"/>
      <c r="Y188" s="540"/>
      <c r="Z188" s="514"/>
      <c r="AA188" s="512"/>
      <c r="AB188" s="513"/>
      <c r="AC188" s="513"/>
      <c r="AD188" s="147">
        <f t="shared" si="24"/>
        <v>0</v>
      </c>
      <c r="AE188" s="147" t="e">
        <f t="shared" si="25"/>
        <v>#VALUE!</v>
      </c>
      <c r="AF188" s="147" t="str">
        <f t="shared" si="26"/>
        <v>0</v>
      </c>
      <c r="AG188" s="147" t="e">
        <f t="shared" si="27"/>
        <v>#VALUE!</v>
      </c>
      <c r="AH188" s="137" t="str">
        <f t="shared" si="28"/>
        <v/>
      </c>
      <c r="AI188" s="137" t="str">
        <f t="shared" si="29"/>
        <v/>
      </c>
      <c r="AJ188" s="137" t="str">
        <f t="shared" si="30"/>
        <v/>
      </c>
      <c r="AK188" s="197">
        <f t="shared" si="31"/>
        <v>0</v>
      </c>
      <c r="AL188" s="137">
        <f t="shared" si="32"/>
        <v>0</v>
      </c>
      <c r="AM188" s="514"/>
      <c r="AN188" s="512"/>
      <c r="AO188" s="512"/>
      <c r="AP188" s="512"/>
      <c r="AQ188" s="512"/>
      <c r="AR188" s="512"/>
    </row>
    <row r="189" spans="1:44" ht="12" customHeight="1" x14ac:dyDescent="0.2">
      <c r="A189" s="206"/>
      <c r="B189" s="459"/>
      <c r="C189" s="460"/>
      <c r="D189" s="461"/>
      <c r="E189" s="190"/>
      <c r="F189" s="183"/>
      <c r="G189" s="187"/>
      <c r="H189" s="187"/>
      <c r="I189" s="187"/>
      <c r="J189" s="183"/>
      <c r="K189" s="183"/>
      <c r="L189" s="453"/>
      <c r="M189" s="183"/>
      <c r="N189" s="182"/>
      <c r="O189" s="182"/>
      <c r="P189" s="182"/>
      <c r="Q189" s="184"/>
      <c r="R189" s="185"/>
      <c r="S189" s="186"/>
      <c r="T189" s="185"/>
      <c r="U189" s="187"/>
      <c r="V189" s="185"/>
      <c r="W189" s="137"/>
      <c r="X189" s="147"/>
      <c r="Y189" s="540"/>
      <c r="Z189" s="514"/>
      <c r="AA189" s="512"/>
      <c r="AB189" s="513"/>
      <c r="AC189" s="513"/>
      <c r="AD189" s="147">
        <f t="shared" si="24"/>
        <v>0</v>
      </c>
      <c r="AE189" s="147" t="e">
        <f t="shared" si="25"/>
        <v>#VALUE!</v>
      </c>
      <c r="AF189" s="147" t="str">
        <f t="shared" si="26"/>
        <v>0</v>
      </c>
      <c r="AG189" s="147" t="e">
        <f t="shared" si="27"/>
        <v>#VALUE!</v>
      </c>
      <c r="AH189" s="137" t="str">
        <f t="shared" si="28"/>
        <v/>
      </c>
      <c r="AI189" s="137" t="str">
        <f t="shared" si="29"/>
        <v/>
      </c>
      <c r="AJ189" s="137" t="str">
        <f t="shared" si="30"/>
        <v/>
      </c>
      <c r="AK189" s="197">
        <f t="shared" si="31"/>
        <v>0</v>
      </c>
      <c r="AL189" s="137">
        <f t="shared" si="32"/>
        <v>0</v>
      </c>
      <c r="AM189" s="514"/>
      <c r="AN189" s="512"/>
      <c r="AO189" s="512"/>
      <c r="AP189" s="512"/>
      <c r="AQ189" s="512"/>
      <c r="AR189" s="512"/>
    </row>
    <row r="190" spans="1:44" ht="12" customHeight="1" x14ac:dyDescent="0.2">
      <c r="A190" s="177"/>
      <c r="B190" s="178"/>
      <c r="C190" s="460"/>
      <c r="D190" s="188"/>
      <c r="E190" s="321"/>
      <c r="F190" s="189"/>
      <c r="G190" s="189"/>
      <c r="H190" s="189"/>
      <c r="I190" s="189"/>
      <c r="J190" s="189"/>
      <c r="K190" s="189"/>
      <c r="L190" s="181"/>
      <c r="M190" s="183"/>
      <c r="N190" s="182"/>
      <c r="O190" s="182"/>
      <c r="P190" s="182"/>
      <c r="Q190" s="184"/>
      <c r="R190" s="185"/>
      <c r="S190" s="186"/>
      <c r="T190" s="185"/>
      <c r="U190" s="187"/>
      <c r="V190" s="185"/>
      <c r="W190" s="137"/>
      <c r="X190" s="147"/>
      <c r="Y190" s="540"/>
      <c r="Z190" s="514"/>
      <c r="AA190" s="512"/>
      <c r="AB190" s="513"/>
      <c r="AC190" s="513"/>
      <c r="AD190" s="147">
        <f t="shared" si="24"/>
        <v>0</v>
      </c>
      <c r="AE190" s="147" t="e">
        <f t="shared" si="25"/>
        <v>#VALUE!</v>
      </c>
      <c r="AF190" s="147" t="str">
        <f t="shared" si="26"/>
        <v>0</v>
      </c>
      <c r="AG190" s="147" t="e">
        <f t="shared" si="27"/>
        <v>#VALUE!</v>
      </c>
      <c r="AH190" s="137" t="str">
        <f t="shared" si="28"/>
        <v/>
      </c>
      <c r="AI190" s="137" t="str">
        <f t="shared" si="29"/>
        <v/>
      </c>
      <c r="AJ190" s="137" t="str">
        <f t="shared" si="30"/>
        <v/>
      </c>
      <c r="AK190" s="197">
        <f t="shared" si="31"/>
        <v>0</v>
      </c>
      <c r="AL190" s="137">
        <f t="shared" si="32"/>
        <v>0</v>
      </c>
      <c r="AM190" s="514"/>
      <c r="AN190" s="512"/>
      <c r="AO190" s="512"/>
      <c r="AP190" s="512"/>
      <c r="AQ190" s="512"/>
      <c r="AR190" s="512"/>
    </row>
    <row r="191" spans="1:44" ht="12" customHeight="1" x14ac:dyDescent="0.2">
      <c r="A191" s="194"/>
      <c r="B191" s="178"/>
      <c r="C191" s="460"/>
      <c r="D191" s="180"/>
      <c r="E191" s="321"/>
      <c r="F191" s="181"/>
      <c r="G191" s="189"/>
      <c r="H191" s="189"/>
      <c r="I191" s="189"/>
      <c r="J191" s="189"/>
      <c r="K191" s="189"/>
      <c r="L191" s="181"/>
      <c r="M191" s="183"/>
      <c r="N191" s="182"/>
      <c r="O191" s="182"/>
      <c r="P191" s="182"/>
      <c r="Q191" s="184"/>
      <c r="R191" s="185"/>
      <c r="S191" s="186"/>
      <c r="T191" s="185"/>
      <c r="U191" s="187"/>
      <c r="V191" s="185"/>
      <c r="W191" s="137"/>
      <c r="X191" s="147"/>
      <c r="Y191" s="540"/>
      <c r="Z191" s="514"/>
      <c r="AA191" s="512"/>
      <c r="AB191" s="513"/>
      <c r="AC191" s="513"/>
      <c r="AD191" s="147">
        <f t="shared" si="24"/>
        <v>0</v>
      </c>
      <c r="AE191" s="147" t="e">
        <f t="shared" si="25"/>
        <v>#VALUE!</v>
      </c>
      <c r="AF191" s="147" t="str">
        <f t="shared" si="26"/>
        <v>0</v>
      </c>
      <c r="AG191" s="147" t="e">
        <f t="shared" si="27"/>
        <v>#VALUE!</v>
      </c>
      <c r="AH191" s="137" t="str">
        <f t="shared" si="28"/>
        <v/>
      </c>
      <c r="AI191" s="137" t="str">
        <f t="shared" si="29"/>
        <v/>
      </c>
      <c r="AJ191" s="137" t="str">
        <f t="shared" si="30"/>
        <v/>
      </c>
      <c r="AK191" s="197">
        <f t="shared" si="31"/>
        <v>0</v>
      </c>
      <c r="AL191" s="137">
        <f t="shared" si="32"/>
        <v>0</v>
      </c>
      <c r="AM191" s="514"/>
      <c r="AN191" s="512"/>
      <c r="AO191" s="512"/>
      <c r="AP191" s="512"/>
      <c r="AQ191" s="512"/>
      <c r="AR191" s="512"/>
    </row>
    <row r="192" spans="1:44" ht="12" customHeight="1" x14ac:dyDescent="0.2">
      <c r="A192" s="194"/>
      <c r="B192" s="178"/>
      <c r="C192" s="460"/>
      <c r="D192" s="188"/>
      <c r="E192" s="321"/>
      <c r="F192" s="189"/>
      <c r="G192" s="189"/>
      <c r="H192" s="189"/>
      <c r="I192" s="189"/>
      <c r="J192" s="189"/>
      <c r="K192" s="189"/>
      <c r="L192" s="181"/>
      <c r="M192" s="183"/>
      <c r="N192" s="182"/>
      <c r="O192" s="182"/>
      <c r="P192" s="182"/>
      <c r="Q192" s="184"/>
      <c r="R192" s="185"/>
      <c r="S192" s="186"/>
      <c r="T192" s="185"/>
      <c r="U192" s="187"/>
      <c r="V192" s="185"/>
      <c r="W192" s="137"/>
      <c r="X192" s="147"/>
      <c r="Y192" s="540"/>
      <c r="Z192" s="514"/>
      <c r="AA192" s="512"/>
      <c r="AB192" s="513"/>
      <c r="AC192" s="513"/>
      <c r="AD192" s="147">
        <f t="shared" si="24"/>
        <v>0</v>
      </c>
      <c r="AE192" s="147" t="e">
        <f t="shared" si="25"/>
        <v>#VALUE!</v>
      </c>
      <c r="AF192" s="147" t="str">
        <f t="shared" si="26"/>
        <v>0</v>
      </c>
      <c r="AG192" s="147" t="e">
        <f t="shared" si="27"/>
        <v>#VALUE!</v>
      </c>
      <c r="AH192" s="137" t="str">
        <f t="shared" si="28"/>
        <v/>
      </c>
      <c r="AI192" s="137" t="str">
        <f t="shared" si="29"/>
        <v/>
      </c>
      <c r="AJ192" s="137" t="str">
        <f t="shared" si="30"/>
        <v/>
      </c>
      <c r="AK192" s="197">
        <f t="shared" si="31"/>
        <v>0</v>
      </c>
      <c r="AL192" s="137">
        <f t="shared" si="32"/>
        <v>0</v>
      </c>
      <c r="AM192" s="514"/>
      <c r="AN192" s="512"/>
      <c r="AO192" s="512"/>
      <c r="AP192" s="512"/>
      <c r="AQ192" s="512"/>
      <c r="AR192" s="512"/>
    </row>
    <row r="193" spans="1:44" ht="12" customHeight="1" x14ac:dyDescent="0.2">
      <c r="A193" s="177"/>
      <c r="B193" s="178"/>
      <c r="C193" s="191"/>
      <c r="D193" s="180"/>
      <c r="E193" s="321"/>
      <c r="F193" s="181"/>
      <c r="G193" s="189"/>
      <c r="H193" s="189"/>
      <c r="I193" s="189"/>
      <c r="J193" s="181"/>
      <c r="K193" s="181"/>
      <c r="L193" s="182"/>
      <c r="M193" s="183"/>
      <c r="N193" s="182"/>
      <c r="O193" s="182"/>
      <c r="P193" s="182"/>
      <c r="Q193" s="184"/>
      <c r="R193" s="185"/>
      <c r="S193" s="186"/>
      <c r="T193" s="185"/>
      <c r="U193" s="187"/>
      <c r="V193" s="185"/>
      <c r="W193" s="137"/>
      <c r="X193" s="147"/>
      <c r="Y193" s="540"/>
      <c r="Z193" s="514"/>
      <c r="AA193" s="512"/>
      <c r="AB193" s="513"/>
      <c r="AC193" s="513"/>
      <c r="AD193" s="147">
        <f t="shared" si="24"/>
        <v>0</v>
      </c>
      <c r="AE193" s="147" t="e">
        <f t="shared" si="25"/>
        <v>#VALUE!</v>
      </c>
      <c r="AF193" s="147" t="str">
        <f t="shared" si="26"/>
        <v>0</v>
      </c>
      <c r="AG193" s="147" t="e">
        <f t="shared" si="27"/>
        <v>#VALUE!</v>
      </c>
      <c r="AH193" s="137" t="str">
        <f t="shared" si="28"/>
        <v/>
      </c>
      <c r="AI193" s="137" t="str">
        <f t="shared" si="29"/>
        <v/>
      </c>
      <c r="AJ193" s="137" t="str">
        <f t="shared" si="30"/>
        <v/>
      </c>
      <c r="AK193" s="197">
        <f t="shared" si="31"/>
        <v>0</v>
      </c>
      <c r="AL193" s="137">
        <f t="shared" si="32"/>
        <v>0</v>
      </c>
      <c r="AM193" s="514"/>
      <c r="AN193" s="512"/>
      <c r="AO193" s="512"/>
      <c r="AP193" s="512"/>
      <c r="AQ193" s="512"/>
      <c r="AR193" s="512"/>
    </row>
    <row r="194" spans="1:44" ht="12" customHeight="1" x14ac:dyDescent="0.2">
      <c r="A194" s="177"/>
      <c r="B194" s="178"/>
      <c r="C194" s="191"/>
      <c r="D194" s="188"/>
      <c r="E194" s="321"/>
      <c r="F194" s="189"/>
      <c r="G194" s="189"/>
      <c r="H194" s="189"/>
      <c r="I194" s="189"/>
      <c r="J194" s="181"/>
      <c r="K194" s="181"/>
      <c r="L194" s="181"/>
      <c r="M194" s="183"/>
      <c r="N194" s="182"/>
      <c r="O194" s="182"/>
      <c r="P194" s="182"/>
      <c r="Q194" s="184"/>
      <c r="R194" s="185"/>
      <c r="S194" s="186"/>
      <c r="T194" s="185"/>
      <c r="U194" s="187"/>
      <c r="V194" s="185"/>
      <c r="W194" s="137"/>
      <c r="X194" s="147"/>
      <c r="Y194" s="540"/>
      <c r="Z194" s="514"/>
      <c r="AA194" s="512"/>
      <c r="AB194" s="513"/>
      <c r="AC194" s="513"/>
      <c r="AD194" s="147">
        <f t="shared" si="24"/>
        <v>0</v>
      </c>
      <c r="AE194" s="147" t="e">
        <f t="shared" si="25"/>
        <v>#VALUE!</v>
      </c>
      <c r="AF194" s="147" t="str">
        <f t="shared" si="26"/>
        <v>0</v>
      </c>
      <c r="AG194" s="147" t="e">
        <f t="shared" si="27"/>
        <v>#VALUE!</v>
      </c>
      <c r="AH194" s="137" t="str">
        <f t="shared" si="28"/>
        <v/>
      </c>
      <c r="AI194" s="137" t="str">
        <f t="shared" si="29"/>
        <v/>
      </c>
      <c r="AJ194" s="137" t="str">
        <f t="shared" si="30"/>
        <v/>
      </c>
      <c r="AK194" s="197">
        <f t="shared" si="31"/>
        <v>0</v>
      </c>
      <c r="AL194" s="137">
        <f t="shared" si="32"/>
        <v>0</v>
      </c>
      <c r="AM194" s="514"/>
      <c r="AN194" s="512"/>
      <c r="AO194" s="512"/>
      <c r="AP194" s="512"/>
      <c r="AQ194" s="512"/>
      <c r="AR194" s="512"/>
    </row>
    <row r="195" spans="1:44" ht="12" customHeight="1" x14ac:dyDescent="0.2">
      <c r="A195" s="194"/>
      <c r="B195" s="178"/>
      <c r="C195" s="191"/>
      <c r="D195" s="180"/>
      <c r="E195" s="73"/>
      <c r="F195" s="181"/>
      <c r="G195" s="181"/>
      <c r="H195" s="181"/>
      <c r="I195" s="181"/>
      <c r="J195" s="181"/>
      <c r="K195" s="181"/>
      <c r="L195" s="182"/>
      <c r="M195" s="183"/>
      <c r="N195" s="182"/>
      <c r="O195" s="182"/>
      <c r="P195" s="182"/>
      <c r="Q195" s="184"/>
      <c r="R195" s="185"/>
      <c r="S195" s="186"/>
      <c r="T195" s="185"/>
      <c r="U195" s="187"/>
      <c r="V195" s="185"/>
      <c r="W195" s="137"/>
      <c r="X195" s="147"/>
      <c r="Y195" s="540"/>
      <c r="Z195" s="514"/>
      <c r="AA195" s="512"/>
      <c r="AB195" s="513"/>
      <c r="AC195" s="513"/>
      <c r="AD195" s="147">
        <f t="shared" si="24"/>
        <v>0</v>
      </c>
      <c r="AE195" s="147" t="e">
        <f t="shared" si="25"/>
        <v>#VALUE!</v>
      </c>
      <c r="AF195" s="147" t="str">
        <f t="shared" si="26"/>
        <v>0</v>
      </c>
      <c r="AG195" s="147" t="e">
        <f t="shared" si="27"/>
        <v>#VALUE!</v>
      </c>
      <c r="AH195" s="137" t="str">
        <f t="shared" si="28"/>
        <v/>
      </c>
      <c r="AI195" s="137" t="str">
        <f t="shared" si="29"/>
        <v/>
      </c>
      <c r="AJ195" s="137" t="str">
        <f t="shared" si="30"/>
        <v/>
      </c>
      <c r="AK195" s="197">
        <f t="shared" si="31"/>
        <v>0</v>
      </c>
      <c r="AL195" s="137">
        <f t="shared" si="32"/>
        <v>0</v>
      </c>
      <c r="AM195" s="514"/>
      <c r="AN195" s="512"/>
      <c r="AO195" s="512"/>
      <c r="AP195" s="512"/>
      <c r="AQ195" s="512"/>
      <c r="AR195" s="512"/>
    </row>
    <row r="196" spans="1:44" ht="12" customHeight="1" x14ac:dyDescent="0.2">
      <c r="A196" s="177"/>
      <c r="B196" s="178"/>
      <c r="C196" s="191"/>
      <c r="D196" s="188"/>
      <c r="E196" s="73"/>
      <c r="F196" s="189"/>
      <c r="G196" s="181"/>
      <c r="H196" s="181"/>
      <c r="I196" s="181"/>
      <c r="J196" s="181"/>
      <c r="K196" s="181"/>
      <c r="L196" s="182"/>
      <c r="M196" s="183"/>
      <c r="N196" s="182"/>
      <c r="O196" s="182"/>
      <c r="P196" s="182"/>
      <c r="Q196" s="184"/>
      <c r="R196" s="185"/>
      <c r="S196" s="186"/>
      <c r="T196" s="185"/>
      <c r="U196" s="187"/>
      <c r="V196" s="185"/>
      <c r="W196" s="137"/>
      <c r="X196" s="147"/>
      <c r="Y196" s="465"/>
      <c r="Z196" s="464"/>
      <c r="AA196" s="462"/>
      <c r="AB196" s="463"/>
      <c r="AC196" s="463"/>
      <c r="AD196" s="147">
        <f t="shared" si="24"/>
        <v>0</v>
      </c>
      <c r="AE196" s="147" t="e">
        <f t="shared" si="25"/>
        <v>#VALUE!</v>
      </c>
      <c r="AF196" s="147" t="str">
        <f t="shared" si="26"/>
        <v>0</v>
      </c>
      <c r="AG196" s="147" t="e">
        <f t="shared" si="27"/>
        <v>#VALUE!</v>
      </c>
      <c r="AH196" s="137" t="str">
        <f t="shared" si="28"/>
        <v/>
      </c>
      <c r="AI196" s="137" t="str">
        <f t="shared" si="29"/>
        <v/>
      </c>
      <c r="AJ196" s="137" t="str">
        <f t="shared" si="30"/>
        <v/>
      </c>
      <c r="AK196" s="197">
        <f t="shared" si="31"/>
        <v>0</v>
      </c>
      <c r="AL196" s="137">
        <f t="shared" si="32"/>
        <v>0</v>
      </c>
      <c r="AM196" s="464"/>
      <c r="AN196" s="462"/>
      <c r="AO196" s="462"/>
      <c r="AP196" s="462"/>
      <c r="AQ196" s="462"/>
      <c r="AR196" s="462"/>
    </row>
    <row r="197" spans="1:44" ht="12" customHeight="1" x14ac:dyDescent="0.2">
      <c r="A197" s="177"/>
      <c r="B197" s="178"/>
      <c r="C197" s="191"/>
      <c r="D197" s="180"/>
      <c r="E197" s="73"/>
      <c r="F197" s="181"/>
      <c r="G197" s="181"/>
      <c r="H197" s="181"/>
      <c r="I197" s="181"/>
      <c r="J197" s="181"/>
      <c r="K197" s="181"/>
      <c r="L197" s="182"/>
      <c r="M197" s="183"/>
      <c r="N197" s="182"/>
      <c r="O197" s="182"/>
      <c r="P197" s="182"/>
      <c r="Q197" s="184"/>
      <c r="R197" s="185"/>
      <c r="S197" s="186"/>
      <c r="T197" s="185"/>
      <c r="U197" s="187"/>
      <c r="V197" s="185"/>
      <c r="W197" s="137"/>
      <c r="X197" s="147"/>
      <c r="Y197" s="465"/>
      <c r="Z197" s="464"/>
      <c r="AA197" s="462"/>
      <c r="AB197" s="463"/>
      <c r="AC197" s="463"/>
      <c r="AD197" s="147">
        <f t="shared" ref="AD197:AD240" si="33">IFERROR(LEFT(E197,FIND(" ",E197)-1),E197)</f>
        <v>0</v>
      </c>
      <c r="AE197" s="147" t="e">
        <f t="shared" ref="AE197:AE240" si="34">MID(E197,FIND(" ",E197)*1,27)</f>
        <v>#VALUE!</v>
      </c>
      <c r="AF197" s="147" t="str">
        <f t="shared" ref="AF197:AF240" si="35">UPPER(AD197)</f>
        <v>0</v>
      </c>
      <c r="AG197" s="147" t="e">
        <f t="shared" ref="AG197:AG240" si="36">PROPER(AE197)</f>
        <v>#VALUE!</v>
      </c>
      <c r="AH197" s="137" t="str">
        <f t="shared" ref="AH197:AH240" si="37">MID($F197,FIND("",$F197)*1,2)</f>
        <v/>
      </c>
      <c r="AI197" s="137" t="str">
        <f t="shared" ref="AI197:AI240" si="38">MID($F197,FIND("",$F197)*3,2)</f>
        <v/>
      </c>
      <c r="AJ197" s="137" t="str">
        <f t="shared" ref="AJ197:AJ240" si="39">MID($F197,FIND("",$F197)*5,2)</f>
        <v/>
      </c>
      <c r="AK197" s="197">
        <f t="shared" ref="AK197:AK240" si="40">G197</f>
        <v>0</v>
      </c>
      <c r="AL197" s="137">
        <f t="shared" ref="AL197:AL240" si="41">IF(AK197="кмс",AK$2,IF(AK197="мс",AL$2,IF(AK197="мсмк",AM$2,IF(AK197="змс",AN$2,AK197))))</f>
        <v>0</v>
      </c>
      <c r="AM197" s="464"/>
      <c r="AN197" s="462"/>
      <c r="AO197" s="462"/>
      <c r="AP197" s="462"/>
      <c r="AQ197" s="462"/>
      <c r="AR197" s="462"/>
    </row>
    <row r="198" spans="1:44" ht="12" customHeight="1" x14ac:dyDescent="0.2">
      <c r="A198" s="177"/>
      <c r="B198" s="178"/>
      <c r="C198" s="191"/>
      <c r="D198" s="188"/>
      <c r="E198" s="73"/>
      <c r="F198" s="189"/>
      <c r="G198" s="181"/>
      <c r="H198" s="181"/>
      <c r="I198" s="181"/>
      <c r="J198" s="181"/>
      <c r="K198" s="181"/>
      <c r="L198" s="182"/>
      <c r="M198" s="183"/>
      <c r="N198" s="182"/>
      <c r="O198" s="182"/>
      <c r="P198" s="182"/>
      <c r="Q198" s="184"/>
      <c r="R198" s="185"/>
      <c r="S198" s="186"/>
      <c r="T198" s="185"/>
      <c r="U198" s="187"/>
      <c r="V198" s="185"/>
      <c r="W198" s="137"/>
      <c r="X198" s="147"/>
      <c r="Y198" s="540"/>
      <c r="Z198" s="514"/>
      <c r="AA198" s="512"/>
      <c r="AB198" s="513"/>
      <c r="AC198" s="513"/>
      <c r="AD198" s="147">
        <f t="shared" si="33"/>
        <v>0</v>
      </c>
      <c r="AE198" s="147" t="e">
        <f t="shared" si="34"/>
        <v>#VALUE!</v>
      </c>
      <c r="AF198" s="147" t="str">
        <f t="shared" si="35"/>
        <v>0</v>
      </c>
      <c r="AG198" s="147" t="e">
        <f t="shared" si="36"/>
        <v>#VALUE!</v>
      </c>
      <c r="AH198" s="137" t="str">
        <f t="shared" si="37"/>
        <v/>
      </c>
      <c r="AI198" s="137" t="str">
        <f t="shared" si="38"/>
        <v/>
      </c>
      <c r="AJ198" s="137" t="str">
        <f t="shared" si="39"/>
        <v/>
      </c>
      <c r="AK198" s="197">
        <f t="shared" si="40"/>
        <v>0</v>
      </c>
      <c r="AL198" s="137">
        <f t="shared" si="41"/>
        <v>0</v>
      </c>
      <c r="AM198" s="514"/>
      <c r="AN198" s="512"/>
      <c r="AO198" s="512"/>
      <c r="AP198" s="512"/>
      <c r="AQ198" s="512"/>
      <c r="AR198" s="512"/>
    </row>
    <row r="199" spans="1:44" ht="12" customHeight="1" x14ac:dyDescent="0.2">
      <c r="A199" s="194"/>
      <c r="B199" s="178"/>
      <c r="C199" s="191"/>
      <c r="D199" s="180"/>
      <c r="E199" s="73"/>
      <c r="F199" s="181"/>
      <c r="G199" s="181"/>
      <c r="H199" s="181"/>
      <c r="I199" s="181"/>
      <c r="J199" s="181"/>
      <c r="K199" s="181"/>
      <c r="L199" s="182"/>
      <c r="M199" s="183"/>
      <c r="N199" s="182"/>
      <c r="O199" s="182"/>
      <c r="P199" s="182"/>
      <c r="Q199" s="184"/>
      <c r="R199" s="185"/>
      <c r="S199" s="186"/>
      <c r="T199" s="185"/>
      <c r="U199" s="187"/>
      <c r="V199" s="185"/>
      <c r="W199" s="137"/>
      <c r="X199" s="147"/>
      <c r="Y199" s="540"/>
      <c r="Z199" s="514"/>
      <c r="AA199" s="512"/>
      <c r="AB199" s="513"/>
      <c r="AC199" s="513"/>
      <c r="AD199" s="147">
        <f t="shared" si="33"/>
        <v>0</v>
      </c>
      <c r="AE199" s="147" t="e">
        <f t="shared" si="34"/>
        <v>#VALUE!</v>
      </c>
      <c r="AF199" s="147" t="str">
        <f t="shared" si="35"/>
        <v>0</v>
      </c>
      <c r="AG199" s="147" t="e">
        <f t="shared" si="36"/>
        <v>#VALUE!</v>
      </c>
      <c r="AH199" s="137" t="str">
        <f t="shared" si="37"/>
        <v/>
      </c>
      <c r="AI199" s="137" t="str">
        <f t="shared" si="38"/>
        <v/>
      </c>
      <c r="AJ199" s="137" t="str">
        <f t="shared" si="39"/>
        <v/>
      </c>
      <c r="AK199" s="197">
        <f t="shared" si="40"/>
        <v>0</v>
      </c>
      <c r="AL199" s="137">
        <f t="shared" si="41"/>
        <v>0</v>
      </c>
      <c r="AM199" s="514"/>
      <c r="AN199" s="512"/>
      <c r="AO199" s="512"/>
      <c r="AP199" s="512"/>
      <c r="AQ199" s="512"/>
      <c r="AR199" s="512"/>
    </row>
    <row r="200" spans="1:44" ht="12" customHeight="1" x14ac:dyDescent="0.2">
      <c r="A200" s="194"/>
      <c r="B200" s="178"/>
      <c r="C200" s="191"/>
      <c r="D200" s="188"/>
      <c r="E200" s="73"/>
      <c r="F200" s="189"/>
      <c r="G200" s="181"/>
      <c r="H200" s="181"/>
      <c r="I200" s="181"/>
      <c r="J200" s="181"/>
      <c r="K200" s="181"/>
      <c r="L200" s="182"/>
      <c r="M200" s="183"/>
      <c r="N200" s="182"/>
      <c r="O200" s="182"/>
      <c r="P200" s="182"/>
      <c r="Q200" s="184"/>
      <c r="R200" s="185"/>
      <c r="S200" s="186"/>
      <c r="T200" s="185"/>
      <c r="U200" s="187"/>
      <c r="V200" s="185"/>
      <c r="W200" s="137"/>
      <c r="X200" s="147"/>
      <c r="Y200" s="465"/>
      <c r="Z200" s="464"/>
      <c r="AA200" s="462"/>
      <c r="AB200" s="463"/>
      <c r="AC200" s="463"/>
      <c r="AD200" s="147">
        <f t="shared" si="33"/>
        <v>0</v>
      </c>
      <c r="AE200" s="147" t="e">
        <f t="shared" si="34"/>
        <v>#VALUE!</v>
      </c>
      <c r="AF200" s="147" t="str">
        <f t="shared" si="35"/>
        <v>0</v>
      </c>
      <c r="AG200" s="147" t="e">
        <f t="shared" si="36"/>
        <v>#VALUE!</v>
      </c>
      <c r="AH200" s="137" t="str">
        <f t="shared" si="37"/>
        <v/>
      </c>
      <c r="AI200" s="137" t="str">
        <f t="shared" si="38"/>
        <v/>
      </c>
      <c r="AJ200" s="137" t="str">
        <f t="shared" si="39"/>
        <v/>
      </c>
      <c r="AK200" s="197">
        <f t="shared" si="40"/>
        <v>0</v>
      </c>
      <c r="AL200" s="137">
        <f t="shared" si="41"/>
        <v>0</v>
      </c>
      <c r="AM200" s="464"/>
      <c r="AN200" s="462"/>
      <c r="AO200" s="462"/>
      <c r="AP200" s="462"/>
      <c r="AQ200" s="462"/>
      <c r="AR200" s="462"/>
    </row>
    <row r="201" spans="1:44" ht="12" customHeight="1" x14ac:dyDescent="0.2">
      <c r="A201" s="194"/>
      <c r="B201" s="178"/>
      <c r="C201" s="191"/>
      <c r="D201" s="188"/>
      <c r="E201" s="73"/>
      <c r="F201" s="189"/>
      <c r="G201" s="181"/>
      <c r="H201" s="181"/>
      <c r="I201" s="181"/>
      <c r="J201" s="181"/>
      <c r="K201" s="181"/>
      <c r="L201" s="182"/>
      <c r="M201" s="183"/>
      <c r="N201" s="182"/>
      <c r="O201" s="182"/>
      <c r="P201" s="182"/>
      <c r="Q201" s="184"/>
      <c r="R201" s="185"/>
      <c r="S201" s="186"/>
      <c r="T201" s="185"/>
      <c r="U201" s="187"/>
      <c r="V201" s="185"/>
      <c r="W201" s="137"/>
      <c r="X201" s="147"/>
      <c r="Y201" s="540"/>
      <c r="Z201" s="514"/>
      <c r="AA201" s="512"/>
      <c r="AB201" s="513"/>
      <c r="AC201" s="513"/>
      <c r="AD201" s="147">
        <f t="shared" si="33"/>
        <v>0</v>
      </c>
      <c r="AE201" s="147" t="e">
        <f t="shared" si="34"/>
        <v>#VALUE!</v>
      </c>
      <c r="AF201" s="147" t="str">
        <f t="shared" si="35"/>
        <v>0</v>
      </c>
      <c r="AG201" s="147" t="e">
        <f t="shared" si="36"/>
        <v>#VALUE!</v>
      </c>
      <c r="AH201" s="137" t="str">
        <f t="shared" si="37"/>
        <v/>
      </c>
      <c r="AI201" s="137" t="str">
        <f t="shared" si="38"/>
        <v/>
      </c>
      <c r="AJ201" s="137" t="str">
        <f t="shared" si="39"/>
        <v/>
      </c>
      <c r="AK201" s="197">
        <f t="shared" si="40"/>
        <v>0</v>
      </c>
      <c r="AL201" s="137">
        <f t="shared" si="41"/>
        <v>0</v>
      </c>
      <c r="AM201" s="514"/>
      <c r="AN201" s="512"/>
      <c r="AO201" s="512"/>
      <c r="AP201" s="512"/>
      <c r="AQ201" s="512"/>
      <c r="AR201" s="512"/>
    </row>
    <row r="202" spans="1:44" ht="12" customHeight="1" x14ac:dyDescent="0.2">
      <c r="A202" s="177"/>
      <c r="B202" s="178"/>
      <c r="C202" s="191"/>
      <c r="D202" s="180"/>
      <c r="E202" s="73"/>
      <c r="F202" s="181"/>
      <c r="G202" s="181"/>
      <c r="H202" s="181"/>
      <c r="I202" s="181"/>
      <c r="J202" s="181"/>
      <c r="K202" s="181"/>
      <c r="L202" s="182"/>
      <c r="M202" s="183"/>
      <c r="N202" s="182"/>
      <c r="O202" s="182"/>
      <c r="P202" s="182"/>
      <c r="Q202" s="184"/>
      <c r="R202" s="185"/>
      <c r="S202" s="186"/>
      <c r="T202" s="185"/>
      <c r="U202" s="187"/>
      <c r="V202" s="185"/>
      <c r="W202" s="137"/>
      <c r="X202" s="147"/>
      <c r="Y202" s="540"/>
      <c r="Z202" s="514"/>
      <c r="AA202" s="512"/>
      <c r="AB202" s="513"/>
      <c r="AC202" s="513"/>
      <c r="AD202" s="147">
        <f t="shared" si="33"/>
        <v>0</v>
      </c>
      <c r="AE202" s="147" t="e">
        <f t="shared" si="34"/>
        <v>#VALUE!</v>
      </c>
      <c r="AF202" s="147" t="str">
        <f t="shared" si="35"/>
        <v>0</v>
      </c>
      <c r="AG202" s="147" t="e">
        <f t="shared" si="36"/>
        <v>#VALUE!</v>
      </c>
      <c r="AH202" s="137" t="str">
        <f t="shared" si="37"/>
        <v/>
      </c>
      <c r="AI202" s="137" t="str">
        <f t="shared" si="38"/>
        <v/>
      </c>
      <c r="AJ202" s="137" t="str">
        <f t="shared" si="39"/>
        <v/>
      </c>
      <c r="AK202" s="197">
        <f t="shared" si="40"/>
        <v>0</v>
      </c>
      <c r="AL202" s="137">
        <f t="shared" si="41"/>
        <v>0</v>
      </c>
      <c r="AM202" s="514"/>
      <c r="AN202" s="512"/>
      <c r="AO202" s="512"/>
      <c r="AP202" s="512"/>
      <c r="AQ202" s="512"/>
      <c r="AR202" s="512"/>
    </row>
    <row r="203" spans="1:44" ht="12" customHeight="1" x14ac:dyDescent="0.2">
      <c r="A203" s="194"/>
      <c r="B203" s="178"/>
      <c r="C203" s="457"/>
      <c r="D203" s="434"/>
      <c r="E203" s="73"/>
      <c r="F203" s="189"/>
      <c r="G203" s="181"/>
      <c r="H203" s="181"/>
      <c r="I203" s="181"/>
      <c r="J203" s="181"/>
      <c r="K203" s="181"/>
      <c r="L203" s="182"/>
      <c r="M203" s="183"/>
      <c r="N203" s="182"/>
      <c r="O203" s="182"/>
      <c r="P203" s="182"/>
      <c r="Q203" s="184"/>
      <c r="R203" s="185"/>
      <c r="S203" s="186"/>
      <c r="T203" s="185"/>
      <c r="U203" s="187"/>
      <c r="V203" s="185"/>
      <c r="W203" s="137"/>
      <c r="X203" s="147"/>
      <c r="Y203" s="540"/>
      <c r="Z203" s="514"/>
      <c r="AA203" s="512"/>
      <c r="AB203" s="513"/>
      <c r="AC203" s="513"/>
      <c r="AD203" s="147">
        <f t="shared" si="33"/>
        <v>0</v>
      </c>
      <c r="AE203" s="147" t="e">
        <f t="shared" si="34"/>
        <v>#VALUE!</v>
      </c>
      <c r="AF203" s="147" t="str">
        <f t="shared" si="35"/>
        <v>0</v>
      </c>
      <c r="AG203" s="147" t="e">
        <f t="shared" si="36"/>
        <v>#VALUE!</v>
      </c>
      <c r="AH203" s="137" t="str">
        <f t="shared" si="37"/>
        <v/>
      </c>
      <c r="AI203" s="137" t="str">
        <f t="shared" si="38"/>
        <v/>
      </c>
      <c r="AJ203" s="137" t="str">
        <f t="shared" si="39"/>
        <v/>
      </c>
      <c r="AK203" s="197">
        <f t="shared" si="40"/>
        <v>0</v>
      </c>
      <c r="AL203" s="137">
        <f t="shared" si="41"/>
        <v>0</v>
      </c>
      <c r="AM203" s="514"/>
      <c r="AN203" s="512"/>
      <c r="AO203" s="512"/>
      <c r="AP203" s="512"/>
      <c r="AQ203" s="512"/>
      <c r="AR203" s="512"/>
    </row>
    <row r="204" spans="1:44" ht="12" customHeight="1" x14ac:dyDescent="0.2">
      <c r="A204" s="194"/>
      <c r="B204" s="178"/>
      <c r="C204" s="457"/>
      <c r="D204" s="180"/>
      <c r="E204" s="73"/>
      <c r="F204" s="181"/>
      <c r="G204" s="181"/>
      <c r="H204" s="181"/>
      <c r="I204" s="181"/>
      <c r="J204" s="181"/>
      <c r="K204" s="181"/>
      <c r="L204" s="182"/>
      <c r="M204" s="183"/>
      <c r="N204" s="182"/>
      <c r="O204" s="182"/>
      <c r="P204" s="182"/>
      <c r="Q204" s="184"/>
      <c r="R204" s="185"/>
      <c r="S204" s="186"/>
      <c r="T204" s="185"/>
      <c r="U204" s="187"/>
      <c r="V204" s="185"/>
      <c r="W204" s="137"/>
      <c r="X204" s="147"/>
      <c r="Y204" s="540"/>
      <c r="Z204" s="514"/>
      <c r="AA204" s="512"/>
      <c r="AB204" s="513"/>
      <c r="AC204" s="513"/>
      <c r="AD204" s="147">
        <f t="shared" si="33"/>
        <v>0</v>
      </c>
      <c r="AE204" s="147" t="e">
        <f t="shared" si="34"/>
        <v>#VALUE!</v>
      </c>
      <c r="AF204" s="147" t="str">
        <f t="shared" si="35"/>
        <v>0</v>
      </c>
      <c r="AG204" s="147" t="e">
        <f t="shared" si="36"/>
        <v>#VALUE!</v>
      </c>
      <c r="AH204" s="137" t="str">
        <f t="shared" si="37"/>
        <v/>
      </c>
      <c r="AI204" s="137" t="str">
        <f t="shared" si="38"/>
        <v/>
      </c>
      <c r="AJ204" s="137" t="str">
        <f t="shared" si="39"/>
        <v/>
      </c>
      <c r="AK204" s="197">
        <f t="shared" si="40"/>
        <v>0</v>
      </c>
      <c r="AL204" s="137">
        <f t="shared" si="41"/>
        <v>0</v>
      </c>
      <c r="AM204" s="514"/>
      <c r="AN204" s="512"/>
      <c r="AO204" s="512"/>
      <c r="AP204" s="512"/>
      <c r="AQ204" s="512"/>
      <c r="AR204" s="512"/>
    </row>
    <row r="205" spans="1:44" ht="12" customHeight="1" x14ac:dyDescent="0.2">
      <c r="A205" s="194"/>
      <c r="B205" s="178"/>
      <c r="C205" s="191"/>
      <c r="D205" s="188"/>
      <c r="E205" s="73"/>
      <c r="F205" s="189"/>
      <c r="G205" s="189"/>
      <c r="H205" s="181"/>
      <c r="I205" s="181"/>
      <c r="J205" s="181"/>
      <c r="K205" s="181"/>
      <c r="L205" s="181"/>
      <c r="M205" s="183"/>
      <c r="N205" s="182"/>
      <c r="O205" s="182"/>
      <c r="P205" s="182"/>
      <c r="Q205" s="184"/>
      <c r="R205" s="185"/>
      <c r="S205" s="186"/>
      <c r="T205" s="185"/>
      <c r="U205" s="187"/>
      <c r="V205" s="185"/>
      <c r="W205" s="137"/>
      <c r="X205" s="147"/>
      <c r="Y205" s="540"/>
      <c r="Z205" s="514"/>
      <c r="AA205" s="512"/>
      <c r="AB205" s="513"/>
      <c r="AC205" s="513"/>
      <c r="AD205" s="147">
        <f t="shared" si="33"/>
        <v>0</v>
      </c>
      <c r="AE205" s="147" t="e">
        <f t="shared" si="34"/>
        <v>#VALUE!</v>
      </c>
      <c r="AF205" s="147" t="str">
        <f t="shared" si="35"/>
        <v>0</v>
      </c>
      <c r="AG205" s="147" t="e">
        <f t="shared" si="36"/>
        <v>#VALUE!</v>
      </c>
      <c r="AH205" s="137" t="str">
        <f t="shared" si="37"/>
        <v/>
      </c>
      <c r="AI205" s="137" t="str">
        <f t="shared" si="38"/>
        <v/>
      </c>
      <c r="AJ205" s="137" t="str">
        <f t="shared" si="39"/>
        <v/>
      </c>
      <c r="AK205" s="197">
        <f t="shared" si="40"/>
        <v>0</v>
      </c>
      <c r="AL205" s="137">
        <f t="shared" si="41"/>
        <v>0</v>
      </c>
      <c r="AM205" s="514"/>
      <c r="AN205" s="512"/>
      <c r="AO205" s="512"/>
      <c r="AP205" s="512"/>
      <c r="AQ205" s="512"/>
      <c r="AR205" s="512"/>
    </row>
    <row r="206" spans="1:44" ht="12" customHeight="1" x14ac:dyDescent="0.2">
      <c r="A206" s="194"/>
      <c r="B206" s="178"/>
      <c r="C206" s="191"/>
      <c r="D206" s="180"/>
      <c r="E206" s="73"/>
      <c r="F206" s="181"/>
      <c r="G206" s="189"/>
      <c r="H206" s="181"/>
      <c r="I206" s="181"/>
      <c r="J206" s="181"/>
      <c r="K206" s="181"/>
      <c r="L206" s="182"/>
      <c r="M206" s="183"/>
      <c r="N206" s="182"/>
      <c r="O206" s="182"/>
      <c r="P206" s="182"/>
      <c r="Q206" s="184"/>
      <c r="R206" s="185"/>
      <c r="S206" s="186"/>
      <c r="T206" s="185"/>
      <c r="U206" s="187"/>
      <c r="V206" s="185"/>
      <c r="W206" s="137"/>
      <c r="X206" s="147"/>
      <c r="Y206" s="540"/>
      <c r="Z206" s="514"/>
      <c r="AA206" s="512"/>
      <c r="AB206" s="513"/>
      <c r="AC206" s="513"/>
      <c r="AD206" s="147">
        <f t="shared" si="33"/>
        <v>0</v>
      </c>
      <c r="AE206" s="147" t="e">
        <f t="shared" si="34"/>
        <v>#VALUE!</v>
      </c>
      <c r="AF206" s="147" t="str">
        <f t="shared" si="35"/>
        <v>0</v>
      </c>
      <c r="AG206" s="147" t="e">
        <f t="shared" si="36"/>
        <v>#VALUE!</v>
      </c>
      <c r="AH206" s="137" t="str">
        <f t="shared" si="37"/>
        <v/>
      </c>
      <c r="AI206" s="137" t="str">
        <f t="shared" si="38"/>
        <v/>
      </c>
      <c r="AJ206" s="137" t="str">
        <f t="shared" si="39"/>
        <v/>
      </c>
      <c r="AK206" s="197">
        <f t="shared" si="40"/>
        <v>0</v>
      </c>
      <c r="AL206" s="137">
        <f t="shared" si="41"/>
        <v>0</v>
      </c>
      <c r="AM206" s="514"/>
      <c r="AN206" s="512"/>
      <c r="AO206" s="512"/>
      <c r="AP206" s="512"/>
      <c r="AQ206" s="512"/>
      <c r="AR206" s="512"/>
    </row>
    <row r="207" spans="1:44" ht="12" customHeight="1" x14ac:dyDescent="0.2">
      <c r="A207" s="194"/>
      <c r="B207" s="178"/>
      <c r="C207" s="191"/>
      <c r="D207" s="188"/>
      <c r="E207" s="73"/>
      <c r="F207" s="189"/>
      <c r="G207" s="189"/>
      <c r="H207" s="181"/>
      <c r="I207" s="181"/>
      <c r="J207" s="181"/>
      <c r="K207" s="181"/>
      <c r="L207" s="181"/>
      <c r="M207" s="183"/>
      <c r="N207" s="182"/>
      <c r="O207" s="182"/>
      <c r="P207" s="182"/>
      <c r="Q207" s="184"/>
      <c r="R207" s="185"/>
      <c r="S207" s="186"/>
      <c r="T207" s="185"/>
      <c r="U207" s="187"/>
      <c r="V207" s="185"/>
      <c r="W207" s="137"/>
      <c r="X207" s="147"/>
      <c r="Y207" s="540"/>
      <c r="Z207" s="514"/>
      <c r="AA207" s="512"/>
      <c r="AB207" s="513"/>
      <c r="AC207" s="513"/>
      <c r="AD207" s="147">
        <f t="shared" si="33"/>
        <v>0</v>
      </c>
      <c r="AE207" s="147" t="e">
        <f t="shared" si="34"/>
        <v>#VALUE!</v>
      </c>
      <c r="AF207" s="147" t="str">
        <f t="shared" si="35"/>
        <v>0</v>
      </c>
      <c r="AG207" s="147" t="e">
        <f t="shared" si="36"/>
        <v>#VALUE!</v>
      </c>
      <c r="AH207" s="137" t="str">
        <f t="shared" si="37"/>
        <v/>
      </c>
      <c r="AI207" s="137" t="str">
        <f t="shared" si="38"/>
        <v/>
      </c>
      <c r="AJ207" s="137" t="str">
        <f t="shared" si="39"/>
        <v/>
      </c>
      <c r="AK207" s="197">
        <f t="shared" si="40"/>
        <v>0</v>
      </c>
      <c r="AL207" s="137">
        <f t="shared" si="41"/>
        <v>0</v>
      </c>
      <c r="AM207" s="514"/>
      <c r="AN207" s="512"/>
      <c r="AO207" s="512"/>
      <c r="AP207" s="512"/>
      <c r="AQ207" s="512"/>
      <c r="AR207" s="512"/>
    </row>
    <row r="208" spans="1:44" ht="12" customHeight="1" x14ac:dyDescent="0.2">
      <c r="A208" s="194"/>
      <c r="B208" s="178"/>
      <c r="C208" s="191"/>
      <c r="D208" s="180"/>
      <c r="E208" s="73"/>
      <c r="F208" s="181"/>
      <c r="G208" s="189"/>
      <c r="H208" s="181"/>
      <c r="I208" s="181"/>
      <c r="J208" s="181"/>
      <c r="K208" s="181"/>
      <c r="L208" s="182"/>
      <c r="M208" s="183"/>
      <c r="N208" s="182"/>
      <c r="O208" s="182"/>
      <c r="P208" s="182"/>
      <c r="Q208" s="184"/>
      <c r="R208" s="185"/>
      <c r="S208" s="186"/>
      <c r="T208" s="185"/>
      <c r="U208" s="187"/>
      <c r="V208" s="185"/>
      <c r="W208" s="137"/>
      <c r="X208" s="147"/>
      <c r="Y208" s="540"/>
      <c r="Z208" s="514"/>
      <c r="AA208" s="512"/>
      <c r="AB208" s="513"/>
      <c r="AC208" s="513"/>
      <c r="AD208" s="147">
        <f t="shared" si="33"/>
        <v>0</v>
      </c>
      <c r="AE208" s="147" t="e">
        <f t="shared" si="34"/>
        <v>#VALUE!</v>
      </c>
      <c r="AF208" s="147" t="str">
        <f t="shared" si="35"/>
        <v>0</v>
      </c>
      <c r="AG208" s="147" t="e">
        <f t="shared" si="36"/>
        <v>#VALUE!</v>
      </c>
      <c r="AH208" s="137" t="str">
        <f t="shared" si="37"/>
        <v/>
      </c>
      <c r="AI208" s="137" t="str">
        <f t="shared" si="38"/>
        <v/>
      </c>
      <c r="AJ208" s="137" t="str">
        <f t="shared" si="39"/>
        <v/>
      </c>
      <c r="AK208" s="197">
        <f t="shared" si="40"/>
        <v>0</v>
      </c>
      <c r="AL208" s="137">
        <f t="shared" si="41"/>
        <v>0</v>
      </c>
      <c r="AM208" s="514"/>
      <c r="AN208" s="512"/>
      <c r="AO208" s="512"/>
      <c r="AP208" s="512"/>
      <c r="AQ208" s="512"/>
      <c r="AR208" s="512"/>
    </row>
    <row r="209" spans="1:44" ht="12" customHeight="1" x14ac:dyDescent="0.2">
      <c r="A209" s="194"/>
      <c r="B209" s="178"/>
      <c r="C209" s="191"/>
      <c r="D209" s="188"/>
      <c r="E209" s="73"/>
      <c r="F209" s="189"/>
      <c r="G209" s="189"/>
      <c r="H209" s="181"/>
      <c r="I209" s="181"/>
      <c r="J209" s="181"/>
      <c r="K209" s="181"/>
      <c r="L209" s="181"/>
      <c r="M209" s="183"/>
      <c r="N209" s="182"/>
      <c r="O209" s="182"/>
      <c r="P209" s="182"/>
      <c r="Q209" s="184"/>
      <c r="R209" s="185"/>
      <c r="S209" s="186"/>
      <c r="T209" s="185"/>
      <c r="U209" s="187"/>
      <c r="V209" s="185"/>
      <c r="W209" s="137"/>
      <c r="X209" s="147"/>
      <c r="Y209" s="540"/>
      <c r="Z209" s="514"/>
      <c r="AA209" s="512"/>
      <c r="AB209" s="513"/>
      <c r="AC209" s="513"/>
      <c r="AD209" s="147">
        <f t="shared" si="33"/>
        <v>0</v>
      </c>
      <c r="AE209" s="147" t="e">
        <f t="shared" si="34"/>
        <v>#VALUE!</v>
      </c>
      <c r="AF209" s="147" t="str">
        <f t="shared" si="35"/>
        <v>0</v>
      </c>
      <c r="AG209" s="147" t="e">
        <f t="shared" si="36"/>
        <v>#VALUE!</v>
      </c>
      <c r="AH209" s="137" t="str">
        <f t="shared" si="37"/>
        <v/>
      </c>
      <c r="AI209" s="137" t="str">
        <f t="shared" si="38"/>
        <v/>
      </c>
      <c r="AJ209" s="137" t="str">
        <f t="shared" si="39"/>
        <v/>
      </c>
      <c r="AK209" s="197">
        <f t="shared" si="40"/>
        <v>0</v>
      </c>
      <c r="AL209" s="137">
        <f t="shared" si="41"/>
        <v>0</v>
      </c>
      <c r="AM209" s="514"/>
      <c r="AN209" s="512"/>
      <c r="AO209" s="512"/>
      <c r="AP209" s="512"/>
      <c r="AQ209" s="512"/>
      <c r="AR209" s="512"/>
    </row>
    <row r="210" spans="1:44" ht="12" customHeight="1" x14ac:dyDescent="0.2">
      <c r="A210" s="194"/>
      <c r="B210" s="205"/>
      <c r="C210" s="200"/>
      <c r="D210" s="180"/>
      <c r="E210" s="73"/>
      <c r="F210" s="181"/>
      <c r="G210" s="189"/>
      <c r="H210" s="181"/>
      <c r="I210" s="181"/>
      <c r="J210" s="181"/>
      <c r="K210" s="181"/>
      <c r="L210" s="182"/>
      <c r="M210" s="183"/>
      <c r="N210" s="182"/>
      <c r="O210" s="182"/>
      <c r="P210" s="182"/>
      <c r="Q210" s="184"/>
      <c r="R210" s="185"/>
      <c r="S210" s="186"/>
      <c r="T210" s="185"/>
      <c r="U210" s="187"/>
      <c r="V210" s="185"/>
      <c r="W210" s="137"/>
      <c r="X210" s="147"/>
      <c r="Y210" s="540"/>
      <c r="Z210" s="514"/>
      <c r="AA210" s="512"/>
      <c r="AB210" s="513"/>
      <c r="AC210" s="513"/>
      <c r="AD210" s="147">
        <f t="shared" si="33"/>
        <v>0</v>
      </c>
      <c r="AE210" s="147" t="e">
        <f t="shared" si="34"/>
        <v>#VALUE!</v>
      </c>
      <c r="AF210" s="147" t="str">
        <f t="shared" si="35"/>
        <v>0</v>
      </c>
      <c r="AG210" s="147" t="e">
        <f t="shared" si="36"/>
        <v>#VALUE!</v>
      </c>
      <c r="AH210" s="137" t="str">
        <f t="shared" si="37"/>
        <v/>
      </c>
      <c r="AI210" s="137" t="str">
        <f t="shared" si="38"/>
        <v/>
      </c>
      <c r="AJ210" s="137" t="str">
        <f t="shared" si="39"/>
        <v/>
      </c>
      <c r="AK210" s="197">
        <f t="shared" si="40"/>
        <v>0</v>
      </c>
      <c r="AL210" s="137">
        <f t="shared" si="41"/>
        <v>0</v>
      </c>
      <c r="AM210" s="514"/>
      <c r="AN210" s="512"/>
      <c r="AO210" s="512"/>
      <c r="AP210" s="512"/>
      <c r="AQ210" s="512"/>
      <c r="AR210" s="512"/>
    </row>
    <row r="211" spans="1:44" ht="12" customHeight="1" x14ac:dyDescent="0.2">
      <c r="A211" s="194"/>
      <c r="B211" s="205"/>
      <c r="C211" s="200"/>
      <c r="D211" s="188"/>
      <c r="E211" s="73"/>
      <c r="F211" s="189"/>
      <c r="G211" s="189"/>
      <c r="H211" s="181"/>
      <c r="I211" s="181"/>
      <c r="J211" s="181"/>
      <c r="K211" s="181"/>
      <c r="L211" s="181"/>
      <c r="M211" s="183"/>
      <c r="N211" s="182"/>
      <c r="O211" s="182"/>
      <c r="P211" s="182"/>
      <c r="Q211" s="184"/>
      <c r="R211" s="185"/>
      <c r="S211" s="186"/>
      <c r="T211" s="185"/>
      <c r="U211" s="187"/>
      <c r="V211" s="185"/>
      <c r="W211" s="137"/>
      <c r="X211" s="147"/>
      <c r="Y211" s="540"/>
      <c r="Z211" s="514"/>
      <c r="AA211" s="512"/>
      <c r="AB211" s="513"/>
      <c r="AC211" s="513"/>
      <c r="AD211" s="147">
        <f t="shared" si="33"/>
        <v>0</v>
      </c>
      <c r="AE211" s="147" t="e">
        <f t="shared" si="34"/>
        <v>#VALUE!</v>
      </c>
      <c r="AF211" s="147" t="str">
        <f t="shared" si="35"/>
        <v>0</v>
      </c>
      <c r="AG211" s="147" t="e">
        <f t="shared" si="36"/>
        <v>#VALUE!</v>
      </c>
      <c r="AH211" s="137" t="str">
        <f t="shared" si="37"/>
        <v/>
      </c>
      <c r="AI211" s="137" t="str">
        <f t="shared" si="38"/>
        <v/>
      </c>
      <c r="AJ211" s="137" t="str">
        <f t="shared" si="39"/>
        <v/>
      </c>
      <c r="AK211" s="197">
        <f t="shared" si="40"/>
        <v>0</v>
      </c>
      <c r="AL211" s="137">
        <f t="shared" si="41"/>
        <v>0</v>
      </c>
      <c r="AM211" s="514"/>
      <c r="AN211" s="512"/>
      <c r="AO211" s="512"/>
      <c r="AP211" s="512"/>
      <c r="AQ211" s="512"/>
      <c r="AR211" s="512"/>
    </row>
    <row r="212" spans="1:44" ht="12" customHeight="1" x14ac:dyDescent="0.2">
      <c r="A212" s="194"/>
      <c r="B212" s="178"/>
      <c r="C212" s="191"/>
      <c r="D212" s="180"/>
      <c r="E212" s="73"/>
      <c r="F212" s="181"/>
      <c r="G212" s="189"/>
      <c r="H212" s="181"/>
      <c r="I212" s="181"/>
      <c r="J212" s="181"/>
      <c r="K212" s="181"/>
      <c r="L212" s="182"/>
      <c r="M212" s="183"/>
      <c r="N212" s="182"/>
      <c r="O212" s="182"/>
      <c r="P212" s="182"/>
      <c r="Q212" s="184"/>
      <c r="R212" s="185"/>
      <c r="S212" s="186"/>
      <c r="T212" s="185"/>
      <c r="U212" s="187"/>
      <c r="V212" s="185"/>
      <c r="W212" s="137"/>
      <c r="X212" s="147"/>
      <c r="Y212" s="540"/>
      <c r="Z212" s="514"/>
      <c r="AA212" s="512"/>
      <c r="AB212" s="513"/>
      <c r="AC212" s="513"/>
      <c r="AD212" s="147">
        <f t="shared" si="33"/>
        <v>0</v>
      </c>
      <c r="AE212" s="147" t="e">
        <f t="shared" si="34"/>
        <v>#VALUE!</v>
      </c>
      <c r="AF212" s="147" t="str">
        <f t="shared" si="35"/>
        <v>0</v>
      </c>
      <c r="AG212" s="147" t="e">
        <f t="shared" si="36"/>
        <v>#VALUE!</v>
      </c>
      <c r="AH212" s="137" t="str">
        <f t="shared" si="37"/>
        <v/>
      </c>
      <c r="AI212" s="137" t="str">
        <f t="shared" si="38"/>
        <v/>
      </c>
      <c r="AJ212" s="137" t="str">
        <f t="shared" si="39"/>
        <v/>
      </c>
      <c r="AK212" s="197">
        <f t="shared" si="40"/>
        <v>0</v>
      </c>
      <c r="AL212" s="137">
        <f t="shared" si="41"/>
        <v>0</v>
      </c>
      <c r="AM212" s="514"/>
      <c r="AN212" s="512"/>
      <c r="AO212" s="512"/>
      <c r="AP212" s="512"/>
      <c r="AQ212" s="512"/>
      <c r="AR212" s="512"/>
    </row>
    <row r="213" spans="1:44" ht="12" customHeight="1" x14ac:dyDescent="0.2">
      <c r="A213" s="194"/>
      <c r="B213" s="178"/>
      <c r="C213" s="191"/>
      <c r="D213" s="188"/>
      <c r="E213" s="73"/>
      <c r="F213" s="189"/>
      <c r="G213" s="189"/>
      <c r="H213" s="181"/>
      <c r="I213" s="181"/>
      <c r="J213" s="181"/>
      <c r="K213" s="181"/>
      <c r="L213" s="181"/>
      <c r="M213" s="183"/>
      <c r="N213" s="182"/>
      <c r="O213" s="182"/>
      <c r="P213" s="182"/>
      <c r="Q213" s="184"/>
      <c r="R213" s="185"/>
      <c r="S213" s="186"/>
      <c r="T213" s="185"/>
      <c r="U213" s="187"/>
      <c r="V213" s="185"/>
      <c r="W213" s="137"/>
      <c r="X213" s="147"/>
      <c r="Y213" s="540"/>
      <c r="Z213" s="514"/>
      <c r="AA213" s="512"/>
      <c r="AB213" s="513"/>
      <c r="AC213" s="513"/>
      <c r="AD213" s="147">
        <f t="shared" si="33"/>
        <v>0</v>
      </c>
      <c r="AE213" s="147" t="e">
        <f t="shared" si="34"/>
        <v>#VALUE!</v>
      </c>
      <c r="AF213" s="147" t="str">
        <f t="shared" si="35"/>
        <v>0</v>
      </c>
      <c r="AG213" s="147" t="e">
        <f t="shared" si="36"/>
        <v>#VALUE!</v>
      </c>
      <c r="AH213" s="137" t="str">
        <f t="shared" si="37"/>
        <v/>
      </c>
      <c r="AI213" s="137" t="str">
        <f t="shared" si="38"/>
        <v/>
      </c>
      <c r="AJ213" s="137" t="str">
        <f t="shared" si="39"/>
        <v/>
      </c>
      <c r="AK213" s="197">
        <f t="shared" si="40"/>
        <v>0</v>
      </c>
      <c r="AL213" s="137">
        <f t="shared" si="41"/>
        <v>0</v>
      </c>
      <c r="AM213" s="514"/>
      <c r="AN213" s="512"/>
      <c r="AO213" s="512"/>
      <c r="AP213" s="512"/>
      <c r="AQ213" s="512"/>
      <c r="AR213" s="512"/>
    </row>
    <row r="214" spans="1:44" ht="12" customHeight="1" x14ac:dyDescent="0.2">
      <c r="A214" s="194"/>
      <c r="B214" s="178"/>
      <c r="C214" s="191"/>
      <c r="D214" s="180"/>
      <c r="E214" s="73"/>
      <c r="F214" s="181"/>
      <c r="G214" s="189"/>
      <c r="H214" s="181"/>
      <c r="I214" s="181"/>
      <c r="J214" s="181"/>
      <c r="K214" s="181"/>
      <c r="L214" s="182"/>
      <c r="M214" s="183"/>
      <c r="N214" s="182"/>
      <c r="O214" s="182"/>
      <c r="P214" s="182"/>
      <c r="Q214" s="184"/>
      <c r="R214" s="185"/>
      <c r="S214" s="186"/>
      <c r="T214" s="185"/>
      <c r="U214" s="187"/>
      <c r="V214" s="185"/>
      <c r="W214" s="137"/>
      <c r="X214" s="147"/>
      <c r="Y214" s="540"/>
      <c r="Z214" s="514"/>
      <c r="AA214" s="512"/>
      <c r="AB214" s="513"/>
      <c r="AC214" s="513"/>
      <c r="AD214" s="147">
        <f t="shared" si="33"/>
        <v>0</v>
      </c>
      <c r="AE214" s="147" t="e">
        <f t="shared" si="34"/>
        <v>#VALUE!</v>
      </c>
      <c r="AF214" s="147" t="str">
        <f t="shared" si="35"/>
        <v>0</v>
      </c>
      <c r="AG214" s="147" t="e">
        <f t="shared" si="36"/>
        <v>#VALUE!</v>
      </c>
      <c r="AH214" s="137" t="str">
        <f t="shared" si="37"/>
        <v/>
      </c>
      <c r="AI214" s="137" t="str">
        <f t="shared" si="38"/>
        <v/>
      </c>
      <c r="AJ214" s="137" t="str">
        <f t="shared" si="39"/>
        <v/>
      </c>
      <c r="AK214" s="197">
        <f t="shared" si="40"/>
        <v>0</v>
      </c>
      <c r="AL214" s="137">
        <f t="shared" si="41"/>
        <v>0</v>
      </c>
      <c r="AM214" s="514"/>
      <c r="AN214" s="512"/>
      <c r="AO214" s="512"/>
      <c r="AP214" s="512"/>
      <c r="AQ214" s="512"/>
      <c r="AR214" s="512"/>
    </row>
    <row r="215" spans="1:44" ht="12" customHeight="1" x14ac:dyDescent="0.2">
      <c r="A215" s="194"/>
      <c r="B215" s="178"/>
      <c r="C215" s="191"/>
      <c r="D215" s="188"/>
      <c r="E215" s="73"/>
      <c r="F215" s="189"/>
      <c r="G215" s="189"/>
      <c r="H215" s="181"/>
      <c r="I215" s="181"/>
      <c r="J215" s="181"/>
      <c r="K215" s="181"/>
      <c r="L215" s="181"/>
      <c r="M215" s="183"/>
      <c r="N215" s="182"/>
      <c r="O215" s="182"/>
      <c r="P215" s="182"/>
      <c r="Q215" s="184"/>
      <c r="R215" s="185"/>
      <c r="S215" s="186"/>
      <c r="T215" s="185"/>
      <c r="U215" s="187"/>
      <c r="V215" s="185"/>
      <c r="W215" s="137"/>
      <c r="X215" s="147"/>
      <c r="Y215" s="540"/>
      <c r="Z215" s="514"/>
      <c r="AA215" s="512"/>
      <c r="AB215" s="513"/>
      <c r="AC215" s="513"/>
      <c r="AD215" s="147">
        <f t="shared" si="33"/>
        <v>0</v>
      </c>
      <c r="AE215" s="147" t="e">
        <f t="shared" si="34"/>
        <v>#VALUE!</v>
      </c>
      <c r="AF215" s="147" t="str">
        <f t="shared" si="35"/>
        <v>0</v>
      </c>
      <c r="AG215" s="147" t="e">
        <f t="shared" si="36"/>
        <v>#VALUE!</v>
      </c>
      <c r="AH215" s="137" t="str">
        <f t="shared" si="37"/>
        <v/>
      </c>
      <c r="AI215" s="137" t="str">
        <f t="shared" si="38"/>
        <v/>
      </c>
      <c r="AJ215" s="137" t="str">
        <f t="shared" si="39"/>
        <v/>
      </c>
      <c r="AK215" s="197">
        <f t="shared" si="40"/>
        <v>0</v>
      </c>
      <c r="AL215" s="137">
        <f t="shared" si="41"/>
        <v>0</v>
      </c>
      <c r="AM215" s="514"/>
      <c r="AN215" s="512"/>
      <c r="AO215" s="512"/>
      <c r="AP215" s="512"/>
      <c r="AQ215" s="512"/>
      <c r="AR215" s="512"/>
    </row>
    <row r="216" spans="1:44" ht="12" customHeight="1" x14ac:dyDescent="0.2">
      <c r="A216" s="194"/>
      <c r="B216" s="178"/>
      <c r="C216" s="191"/>
      <c r="D216" s="180"/>
      <c r="E216" s="73"/>
      <c r="F216" s="181"/>
      <c r="G216" s="189"/>
      <c r="H216" s="181"/>
      <c r="I216" s="181"/>
      <c r="J216" s="181"/>
      <c r="K216" s="181"/>
      <c r="L216" s="182"/>
      <c r="M216" s="183"/>
      <c r="N216" s="182"/>
      <c r="O216" s="182"/>
      <c r="P216" s="182"/>
      <c r="Q216" s="184"/>
      <c r="R216" s="185"/>
      <c r="S216" s="186"/>
      <c r="T216" s="185"/>
      <c r="U216" s="187"/>
      <c r="V216" s="185"/>
      <c r="W216" s="137"/>
      <c r="X216" s="147"/>
      <c r="Y216" s="540"/>
      <c r="Z216" s="514"/>
      <c r="AA216" s="512"/>
      <c r="AB216" s="513"/>
      <c r="AC216" s="513"/>
      <c r="AD216" s="147">
        <f t="shared" si="33"/>
        <v>0</v>
      </c>
      <c r="AE216" s="147" t="e">
        <f t="shared" si="34"/>
        <v>#VALUE!</v>
      </c>
      <c r="AF216" s="147" t="str">
        <f t="shared" si="35"/>
        <v>0</v>
      </c>
      <c r="AG216" s="147" t="e">
        <f t="shared" si="36"/>
        <v>#VALUE!</v>
      </c>
      <c r="AH216" s="137" t="str">
        <f t="shared" si="37"/>
        <v/>
      </c>
      <c r="AI216" s="137" t="str">
        <f t="shared" si="38"/>
        <v/>
      </c>
      <c r="AJ216" s="137" t="str">
        <f t="shared" si="39"/>
        <v/>
      </c>
      <c r="AK216" s="197">
        <f t="shared" si="40"/>
        <v>0</v>
      </c>
      <c r="AL216" s="137">
        <f t="shared" si="41"/>
        <v>0</v>
      </c>
      <c r="AM216" s="514"/>
      <c r="AN216" s="512"/>
      <c r="AO216" s="512"/>
      <c r="AP216" s="512"/>
      <c r="AQ216" s="512"/>
      <c r="AR216" s="512"/>
    </row>
    <row r="217" spans="1:44" ht="12" customHeight="1" x14ac:dyDescent="0.2">
      <c r="A217" s="194"/>
      <c r="B217" s="178"/>
      <c r="C217" s="191"/>
      <c r="D217" s="188"/>
      <c r="E217" s="73"/>
      <c r="F217" s="189"/>
      <c r="G217" s="189"/>
      <c r="H217" s="181"/>
      <c r="I217" s="181"/>
      <c r="J217" s="181"/>
      <c r="K217" s="181"/>
      <c r="L217" s="181"/>
      <c r="M217" s="183"/>
      <c r="N217" s="182"/>
      <c r="O217" s="182"/>
      <c r="P217" s="182"/>
      <c r="Q217" s="184"/>
      <c r="R217" s="185"/>
      <c r="S217" s="186"/>
      <c r="T217" s="185"/>
      <c r="U217" s="187"/>
      <c r="V217" s="185"/>
      <c r="W217" s="137"/>
      <c r="X217" s="147"/>
      <c r="Y217" s="540"/>
      <c r="Z217" s="514"/>
      <c r="AA217" s="512"/>
      <c r="AB217" s="513"/>
      <c r="AC217" s="513"/>
      <c r="AD217" s="147">
        <f t="shared" si="33"/>
        <v>0</v>
      </c>
      <c r="AE217" s="147" t="e">
        <f t="shared" si="34"/>
        <v>#VALUE!</v>
      </c>
      <c r="AF217" s="147" t="str">
        <f t="shared" si="35"/>
        <v>0</v>
      </c>
      <c r="AG217" s="147" t="e">
        <f t="shared" si="36"/>
        <v>#VALUE!</v>
      </c>
      <c r="AH217" s="137" t="str">
        <f t="shared" si="37"/>
        <v/>
      </c>
      <c r="AI217" s="137" t="str">
        <f t="shared" si="38"/>
        <v/>
      </c>
      <c r="AJ217" s="137" t="str">
        <f t="shared" si="39"/>
        <v/>
      </c>
      <c r="AK217" s="197">
        <f t="shared" si="40"/>
        <v>0</v>
      </c>
      <c r="AL217" s="137">
        <f t="shared" si="41"/>
        <v>0</v>
      </c>
      <c r="AM217" s="514"/>
      <c r="AN217" s="512"/>
      <c r="AO217" s="512"/>
      <c r="AP217" s="512"/>
      <c r="AQ217" s="512"/>
      <c r="AR217" s="512"/>
    </row>
    <row r="218" spans="1:44" ht="12" customHeight="1" x14ac:dyDescent="0.2">
      <c r="A218" s="194"/>
      <c r="B218" s="178"/>
      <c r="C218" s="191"/>
      <c r="D218" s="180"/>
      <c r="E218" s="73"/>
      <c r="F218" s="181"/>
      <c r="G218" s="189"/>
      <c r="H218" s="181"/>
      <c r="I218" s="181"/>
      <c r="J218" s="181"/>
      <c r="K218" s="181"/>
      <c r="L218" s="182"/>
      <c r="M218" s="183"/>
      <c r="N218" s="182"/>
      <c r="O218" s="182"/>
      <c r="P218" s="182"/>
      <c r="Q218" s="184"/>
      <c r="R218" s="185"/>
      <c r="S218" s="186"/>
      <c r="T218" s="185"/>
      <c r="U218" s="187"/>
      <c r="V218" s="185"/>
      <c r="W218" s="137"/>
      <c r="X218" s="147"/>
      <c r="Y218" s="540"/>
      <c r="Z218" s="514"/>
      <c r="AA218" s="512"/>
      <c r="AB218" s="513"/>
      <c r="AC218" s="513"/>
      <c r="AD218" s="147">
        <f t="shared" si="33"/>
        <v>0</v>
      </c>
      <c r="AE218" s="147" t="e">
        <f t="shared" si="34"/>
        <v>#VALUE!</v>
      </c>
      <c r="AF218" s="147" t="str">
        <f t="shared" si="35"/>
        <v>0</v>
      </c>
      <c r="AG218" s="147" t="e">
        <f t="shared" si="36"/>
        <v>#VALUE!</v>
      </c>
      <c r="AH218" s="137" t="str">
        <f t="shared" si="37"/>
        <v/>
      </c>
      <c r="AI218" s="137" t="str">
        <f t="shared" si="38"/>
        <v/>
      </c>
      <c r="AJ218" s="137" t="str">
        <f t="shared" si="39"/>
        <v/>
      </c>
      <c r="AK218" s="197">
        <f t="shared" si="40"/>
        <v>0</v>
      </c>
      <c r="AL218" s="137">
        <f t="shared" si="41"/>
        <v>0</v>
      </c>
      <c r="AM218" s="514"/>
      <c r="AN218" s="512"/>
      <c r="AO218" s="512"/>
      <c r="AP218" s="512"/>
      <c r="AQ218" s="512"/>
      <c r="AR218" s="512"/>
    </row>
    <row r="219" spans="1:44" ht="12" customHeight="1" x14ac:dyDescent="0.2">
      <c r="A219" s="194"/>
      <c r="B219" s="178"/>
      <c r="C219" s="191"/>
      <c r="D219" s="188"/>
      <c r="E219" s="73"/>
      <c r="F219" s="189"/>
      <c r="G219" s="189"/>
      <c r="H219" s="181"/>
      <c r="I219" s="181"/>
      <c r="J219" s="181"/>
      <c r="K219" s="181"/>
      <c r="L219" s="181"/>
      <c r="M219" s="183"/>
      <c r="N219" s="182"/>
      <c r="O219" s="182"/>
      <c r="P219" s="182"/>
      <c r="Q219" s="184"/>
      <c r="R219" s="185"/>
      <c r="S219" s="186"/>
      <c r="T219" s="185"/>
      <c r="U219" s="187"/>
      <c r="V219" s="185"/>
      <c r="W219" s="137"/>
      <c r="X219" s="147"/>
      <c r="Y219" s="540"/>
      <c r="Z219" s="514"/>
      <c r="AA219" s="512"/>
      <c r="AB219" s="513"/>
      <c r="AC219" s="513"/>
      <c r="AD219" s="147">
        <f t="shared" si="33"/>
        <v>0</v>
      </c>
      <c r="AE219" s="147" t="e">
        <f t="shared" si="34"/>
        <v>#VALUE!</v>
      </c>
      <c r="AF219" s="147" t="str">
        <f t="shared" si="35"/>
        <v>0</v>
      </c>
      <c r="AG219" s="147" t="e">
        <f t="shared" si="36"/>
        <v>#VALUE!</v>
      </c>
      <c r="AH219" s="137" t="str">
        <f t="shared" si="37"/>
        <v/>
      </c>
      <c r="AI219" s="137" t="str">
        <f t="shared" si="38"/>
        <v/>
      </c>
      <c r="AJ219" s="137" t="str">
        <f t="shared" si="39"/>
        <v/>
      </c>
      <c r="AK219" s="197">
        <f t="shared" si="40"/>
        <v>0</v>
      </c>
      <c r="AL219" s="137">
        <f t="shared" si="41"/>
        <v>0</v>
      </c>
      <c r="AM219" s="514"/>
      <c r="AN219" s="512"/>
      <c r="AO219" s="512"/>
      <c r="AP219" s="512"/>
      <c r="AQ219" s="512"/>
      <c r="AR219" s="512"/>
    </row>
    <row r="220" spans="1:44" ht="12" customHeight="1" x14ac:dyDescent="0.2">
      <c r="A220" s="194"/>
      <c r="B220" s="178"/>
      <c r="C220" s="191"/>
      <c r="D220" s="180"/>
      <c r="E220" s="73"/>
      <c r="F220" s="181"/>
      <c r="G220" s="189"/>
      <c r="H220" s="181"/>
      <c r="I220" s="181"/>
      <c r="J220" s="181"/>
      <c r="K220" s="181"/>
      <c r="L220" s="182"/>
      <c r="M220" s="183"/>
      <c r="N220" s="182"/>
      <c r="O220" s="182"/>
      <c r="P220" s="182"/>
      <c r="Q220" s="184"/>
      <c r="R220" s="185"/>
      <c r="S220" s="186"/>
      <c r="T220" s="185"/>
      <c r="U220" s="187"/>
      <c r="V220" s="185"/>
      <c r="W220" s="137"/>
      <c r="X220" s="147"/>
      <c r="Y220" s="540"/>
      <c r="Z220" s="514"/>
      <c r="AA220" s="512"/>
      <c r="AB220" s="513"/>
      <c r="AC220" s="513"/>
      <c r="AD220" s="147">
        <f t="shared" si="33"/>
        <v>0</v>
      </c>
      <c r="AE220" s="147" t="e">
        <f t="shared" si="34"/>
        <v>#VALUE!</v>
      </c>
      <c r="AF220" s="147" t="str">
        <f t="shared" si="35"/>
        <v>0</v>
      </c>
      <c r="AG220" s="147" t="e">
        <f t="shared" si="36"/>
        <v>#VALUE!</v>
      </c>
      <c r="AH220" s="137" t="str">
        <f t="shared" si="37"/>
        <v/>
      </c>
      <c r="AI220" s="137" t="str">
        <f t="shared" si="38"/>
        <v/>
      </c>
      <c r="AJ220" s="137" t="str">
        <f t="shared" si="39"/>
        <v/>
      </c>
      <c r="AK220" s="197">
        <f t="shared" si="40"/>
        <v>0</v>
      </c>
      <c r="AL220" s="137">
        <f t="shared" si="41"/>
        <v>0</v>
      </c>
      <c r="AM220" s="514"/>
      <c r="AN220" s="512"/>
      <c r="AO220" s="512"/>
      <c r="AP220" s="512"/>
      <c r="AQ220" s="512"/>
      <c r="AR220" s="512"/>
    </row>
    <row r="221" spans="1:44" ht="12" customHeight="1" x14ac:dyDescent="0.2">
      <c r="A221" s="194"/>
      <c r="B221" s="178"/>
      <c r="C221" s="191"/>
      <c r="D221" s="188"/>
      <c r="E221" s="73"/>
      <c r="F221" s="189"/>
      <c r="G221" s="189"/>
      <c r="H221" s="181"/>
      <c r="I221" s="181"/>
      <c r="J221" s="181"/>
      <c r="K221" s="181"/>
      <c r="L221" s="181"/>
      <c r="M221" s="183"/>
      <c r="N221" s="182"/>
      <c r="O221" s="182"/>
      <c r="P221" s="182"/>
      <c r="Q221" s="184"/>
      <c r="R221" s="185"/>
      <c r="S221" s="186"/>
      <c r="T221" s="185"/>
      <c r="U221" s="187"/>
      <c r="V221" s="185"/>
      <c r="W221" s="137"/>
      <c r="X221" s="147"/>
      <c r="Y221" s="540"/>
      <c r="Z221" s="514"/>
      <c r="AA221" s="512"/>
      <c r="AB221" s="513"/>
      <c r="AC221" s="513"/>
      <c r="AD221" s="147">
        <f t="shared" si="33"/>
        <v>0</v>
      </c>
      <c r="AE221" s="147" t="e">
        <f t="shared" si="34"/>
        <v>#VALUE!</v>
      </c>
      <c r="AF221" s="147" t="str">
        <f t="shared" si="35"/>
        <v>0</v>
      </c>
      <c r="AG221" s="147" t="e">
        <f t="shared" si="36"/>
        <v>#VALUE!</v>
      </c>
      <c r="AH221" s="137" t="str">
        <f t="shared" si="37"/>
        <v/>
      </c>
      <c r="AI221" s="137" t="str">
        <f t="shared" si="38"/>
        <v/>
      </c>
      <c r="AJ221" s="137" t="str">
        <f t="shared" si="39"/>
        <v/>
      </c>
      <c r="AK221" s="197">
        <f t="shared" si="40"/>
        <v>0</v>
      </c>
      <c r="AL221" s="137">
        <f t="shared" si="41"/>
        <v>0</v>
      </c>
      <c r="AM221" s="514"/>
      <c r="AN221" s="512"/>
      <c r="AO221" s="512"/>
      <c r="AP221" s="512"/>
      <c r="AQ221" s="512"/>
      <c r="AR221" s="512"/>
    </row>
    <row r="222" spans="1:44" ht="12" customHeight="1" x14ac:dyDescent="0.2">
      <c r="A222" s="194"/>
      <c r="B222" s="178"/>
      <c r="C222" s="191"/>
      <c r="D222" s="180"/>
      <c r="E222" s="73"/>
      <c r="F222" s="181"/>
      <c r="G222" s="189"/>
      <c r="H222" s="181"/>
      <c r="I222" s="181"/>
      <c r="J222" s="181"/>
      <c r="K222" s="181"/>
      <c r="L222" s="182"/>
      <c r="M222" s="183"/>
      <c r="N222" s="182"/>
      <c r="O222" s="182"/>
      <c r="P222" s="182"/>
      <c r="Q222" s="184"/>
      <c r="R222" s="185"/>
      <c r="S222" s="186"/>
      <c r="T222" s="185"/>
      <c r="U222" s="187"/>
      <c r="V222" s="185"/>
      <c r="W222" s="137"/>
      <c r="X222" s="147"/>
      <c r="Y222" s="540"/>
      <c r="Z222" s="514"/>
      <c r="AA222" s="512"/>
      <c r="AB222" s="513"/>
      <c r="AC222" s="513"/>
      <c r="AD222" s="147">
        <f t="shared" si="33"/>
        <v>0</v>
      </c>
      <c r="AE222" s="147" t="e">
        <f t="shared" si="34"/>
        <v>#VALUE!</v>
      </c>
      <c r="AF222" s="147" t="str">
        <f t="shared" si="35"/>
        <v>0</v>
      </c>
      <c r="AG222" s="147" t="e">
        <f t="shared" si="36"/>
        <v>#VALUE!</v>
      </c>
      <c r="AH222" s="137" t="str">
        <f t="shared" si="37"/>
        <v/>
      </c>
      <c r="AI222" s="137" t="str">
        <f t="shared" si="38"/>
        <v/>
      </c>
      <c r="AJ222" s="137" t="str">
        <f t="shared" si="39"/>
        <v/>
      </c>
      <c r="AK222" s="197">
        <f t="shared" si="40"/>
        <v>0</v>
      </c>
      <c r="AL222" s="137">
        <f t="shared" si="41"/>
        <v>0</v>
      </c>
      <c r="AM222" s="514"/>
      <c r="AN222" s="512"/>
      <c r="AO222" s="512"/>
      <c r="AP222" s="512"/>
      <c r="AQ222" s="512"/>
      <c r="AR222" s="512"/>
    </row>
    <row r="223" spans="1:44" ht="12" customHeight="1" x14ac:dyDescent="0.2">
      <c r="A223" s="194"/>
      <c r="B223" s="178"/>
      <c r="C223" s="191"/>
      <c r="D223" s="188"/>
      <c r="E223" s="73"/>
      <c r="F223" s="189"/>
      <c r="G223" s="189"/>
      <c r="H223" s="181"/>
      <c r="I223" s="181"/>
      <c r="J223" s="181"/>
      <c r="K223" s="181"/>
      <c r="L223" s="181"/>
      <c r="M223" s="183"/>
      <c r="N223" s="182"/>
      <c r="O223" s="182"/>
      <c r="P223" s="182"/>
      <c r="Q223" s="184"/>
      <c r="R223" s="185"/>
      <c r="S223" s="186"/>
      <c r="T223" s="185"/>
      <c r="U223" s="187"/>
      <c r="V223" s="185"/>
      <c r="W223" s="137"/>
      <c r="X223" s="147"/>
      <c r="Y223" s="540"/>
      <c r="Z223" s="514"/>
      <c r="AA223" s="512"/>
      <c r="AB223" s="513"/>
      <c r="AC223" s="513"/>
      <c r="AD223" s="147">
        <f t="shared" si="33"/>
        <v>0</v>
      </c>
      <c r="AE223" s="147" t="e">
        <f t="shared" si="34"/>
        <v>#VALUE!</v>
      </c>
      <c r="AF223" s="147" t="str">
        <f t="shared" si="35"/>
        <v>0</v>
      </c>
      <c r="AG223" s="147" t="e">
        <f t="shared" si="36"/>
        <v>#VALUE!</v>
      </c>
      <c r="AH223" s="137" t="str">
        <f t="shared" si="37"/>
        <v/>
      </c>
      <c r="AI223" s="137" t="str">
        <f t="shared" si="38"/>
        <v/>
      </c>
      <c r="AJ223" s="137" t="str">
        <f t="shared" si="39"/>
        <v/>
      </c>
      <c r="AK223" s="197">
        <f t="shared" si="40"/>
        <v>0</v>
      </c>
      <c r="AL223" s="137">
        <f t="shared" si="41"/>
        <v>0</v>
      </c>
      <c r="AM223" s="514"/>
      <c r="AN223" s="512"/>
      <c r="AO223" s="512"/>
      <c r="AP223" s="512"/>
      <c r="AQ223" s="512"/>
      <c r="AR223" s="512"/>
    </row>
    <row r="224" spans="1:44" ht="12" customHeight="1" x14ac:dyDescent="0.2">
      <c r="A224" s="194"/>
      <c r="B224" s="178"/>
      <c r="C224" s="204"/>
      <c r="D224" s="180"/>
      <c r="E224" s="73"/>
      <c r="F224" s="181"/>
      <c r="G224" s="189"/>
      <c r="H224" s="181"/>
      <c r="I224" s="181"/>
      <c r="J224" s="181"/>
      <c r="K224" s="181"/>
      <c r="L224" s="182"/>
      <c r="M224" s="183"/>
      <c r="N224" s="182"/>
      <c r="O224" s="182"/>
      <c r="P224" s="182"/>
      <c r="Q224" s="184"/>
      <c r="R224" s="185"/>
      <c r="S224" s="186"/>
      <c r="T224" s="185"/>
      <c r="U224" s="187"/>
      <c r="V224" s="185"/>
      <c r="W224" s="137"/>
      <c r="X224" s="147"/>
      <c r="Y224" s="540"/>
      <c r="Z224" s="514"/>
      <c r="AA224" s="512"/>
      <c r="AB224" s="513"/>
      <c r="AC224" s="513"/>
      <c r="AD224" s="147">
        <f t="shared" si="33"/>
        <v>0</v>
      </c>
      <c r="AE224" s="147" t="e">
        <f t="shared" si="34"/>
        <v>#VALUE!</v>
      </c>
      <c r="AF224" s="147" t="str">
        <f t="shared" si="35"/>
        <v>0</v>
      </c>
      <c r="AG224" s="147" t="e">
        <f t="shared" si="36"/>
        <v>#VALUE!</v>
      </c>
      <c r="AH224" s="137" t="str">
        <f t="shared" si="37"/>
        <v/>
      </c>
      <c r="AI224" s="137" t="str">
        <f t="shared" si="38"/>
        <v/>
      </c>
      <c r="AJ224" s="137" t="str">
        <f t="shared" si="39"/>
        <v/>
      </c>
      <c r="AK224" s="197">
        <f t="shared" si="40"/>
        <v>0</v>
      </c>
      <c r="AL224" s="137">
        <f t="shared" si="41"/>
        <v>0</v>
      </c>
      <c r="AM224" s="514"/>
      <c r="AN224" s="512"/>
      <c r="AO224" s="512"/>
      <c r="AP224" s="512"/>
      <c r="AQ224" s="512"/>
      <c r="AR224" s="512"/>
    </row>
    <row r="225" spans="1:44" ht="12" customHeight="1" x14ac:dyDescent="0.2">
      <c r="A225" s="194"/>
      <c r="B225" s="178"/>
      <c r="C225" s="204"/>
      <c r="D225" s="188"/>
      <c r="E225" s="73"/>
      <c r="F225" s="189"/>
      <c r="G225" s="189"/>
      <c r="H225" s="181"/>
      <c r="I225" s="181"/>
      <c r="J225" s="181"/>
      <c r="K225" s="181"/>
      <c r="L225" s="181"/>
      <c r="M225" s="183"/>
      <c r="N225" s="182"/>
      <c r="O225" s="182"/>
      <c r="P225" s="182"/>
      <c r="Q225" s="184"/>
      <c r="R225" s="185"/>
      <c r="S225" s="186"/>
      <c r="T225" s="185"/>
      <c r="U225" s="187"/>
      <c r="V225" s="185"/>
      <c r="W225" s="137"/>
      <c r="X225" s="147"/>
      <c r="Y225" s="540"/>
      <c r="Z225" s="514"/>
      <c r="AA225" s="512"/>
      <c r="AB225" s="513"/>
      <c r="AC225" s="513"/>
      <c r="AD225" s="147">
        <f t="shared" si="33"/>
        <v>0</v>
      </c>
      <c r="AE225" s="147" t="e">
        <f t="shared" si="34"/>
        <v>#VALUE!</v>
      </c>
      <c r="AF225" s="147" t="str">
        <f t="shared" si="35"/>
        <v>0</v>
      </c>
      <c r="AG225" s="147" t="e">
        <f t="shared" si="36"/>
        <v>#VALUE!</v>
      </c>
      <c r="AH225" s="137" t="str">
        <f t="shared" si="37"/>
        <v/>
      </c>
      <c r="AI225" s="137" t="str">
        <f t="shared" si="38"/>
        <v/>
      </c>
      <c r="AJ225" s="137" t="str">
        <f t="shared" si="39"/>
        <v/>
      </c>
      <c r="AK225" s="197">
        <f t="shared" si="40"/>
        <v>0</v>
      </c>
      <c r="AL225" s="137">
        <f t="shared" si="41"/>
        <v>0</v>
      </c>
      <c r="AM225" s="514"/>
      <c r="AN225" s="512"/>
      <c r="AO225" s="512"/>
      <c r="AP225" s="512"/>
      <c r="AQ225" s="512"/>
      <c r="AR225" s="512"/>
    </row>
    <row r="226" spans="1:44" ht="12" customHeight="1" x14ac:dyDescent="0.2">
      <c r="A226" s="194"/>
      <c r="B226" s="178"/>
      <c r="C226" s="191"/>
      <c r="D226" s="180"/>
      <c r="E226" s="73"/>
      <c r="F226" s="181"/>
      <c r="G226" s="189"/>
      <c r="H226" s="181"/>
      <c r="I226" s="181"/>
      <c r="J226" s="181"/>
      <c r="K226" s="181"/>
      <c r="L226" s="182"/>
      <c r="M226" s="183"/>
      <c r="N226" s="182"/>
      <c r="O226" s="182"/>
      <c r="P226" s="182"/>
      <c r="Q226" s="184"/>
      <c r="R226" s="185"/>
      <c r="S226" s="186"/>
      <c r="T226" s="185"/>
      <c r="U226" s="187"/>
      <c r="V226" s="185"/>
      <c r="W226" s="137"/>
      <c r="X226" s="147"/>
      <c r="Y226" s="540"/>
      <c r="Z226" s="514"/>
      <c r="AA226" s="512"/>
      <c r="AB226" s="513"/>
      <c r="AC226" s="513"/>
      <c r="AD226" s="147">
        <f t="shared" si="33"/>
        <v>0</v>
      </c>
      <c r="AE226" s="147" t="e">
        <f t="shared" si="34"/>
        <v>#VALUE!</v>
      </c>
      <c r="AF226" s="147" t="str">
        <f t="shared" si="35"/>
        <v>0</v>
      </c>
      <c r="AG226" s="147" t="e">
        <f t="shared" si="36"/>
        <v>#VALUE!</v>
      </c>
      <c r="AH226" s="137" t="str">
        <f t="shared" si="37"/>
        <v/>
      </c>
      <c r="AI226" s="137" t="str">
        <f t="shared" si="38"/>
        <v/>
      </c>
      <c r="AJ226" s="137" t="str">
        <f t="shared" si="39"/>
        <v/>
      </c>
      <c r="AK226" s="197">
        <f t="shared" si="40"/>
        <v>0</v>
      </c>
      <c r="AL226" s="137">
        <f t="shared" si="41"/>
        <v>0</v>
      </c>
      <c r="AM226" s="514"/>
      <c r="AN226" s="512"/>
      <c r="AO226" s="512"/>
      <c r="AP226" s="512"/>
      <c r="AQ226" s="512"/>
      <c r="AR226" s="512"/>
    </row>
    <row r="227" spans="1:44" ht="12" customHeight="1" x14ac:dyDescent="0.2">
      <c r="A227" s="194"/>
      <c r="B227" s="178"/>
      <c r="C227" s="191"/>
      <c r="D227" s="188"/>
      <c r="E227" s="73"/>
      <c r="F227" s="189"/>
      <c r="G227" s="189"/>
      <c r="H227" s="181"/>
      <c r="I227" s="181"/>
      <c r="J227" s="181"/>
      <c r="K227" s="181"/>
      <c r="L227" s="181"/>
      <c r="M227" s="183"/>
      <c r="N227" s="182"/>
      <c r="O227" s="182"/>
      <c r="P227" s="182"/>
      <c r="Q227" s="184"/>
      <c r="R227" s="185"/>
      <c r="S227" s="186"/>
      <c r="T227" s="185"/>
      <c r="U227" s="187"/>
      <c r="V227" s="185"/>
      <c r="W227" s="137"/>
      <c r="X227" s="147"/>
      <c r="Y227" s="540"/>
      <c r="Z227" s="514"/>
      <c r="AA227" s="512"/>
      <c r="AB227" s="513"/>
      <c r="AC227" s="513"/>
      <c r="AD227" s="147">
        <f t="shared" si="33"/>
        <v>0</v>
      </c>
      <c r="AE227" s="147" t="e">
        <f t="shared" si="34"/>
        <v>#VALUE!</v>
      </c>
      <c r="AF227" s="147" t="str">
        <f t="shared" si="35"/>
        <v>0</v>
      </c>
      <c r="AG227" s="147" t="e">
        <f t="shared" si="36"/>
        <v>#VALUE!</v>
      </c>
      <c r="AH227" s="137" t="str">
        <f t="shared" si="37"/>
        <v/>
      </c>
      <c r="AI227" s="137" t="str">
        <f t="shared" si="38"/>
        <v/>
      </c>
      <c r="AJ227" s="137" t="str">
        <f t="shared" si="39"/>
        <v/>
      </c>
      <c r="AK227" s="197">
        <f t="shared" si="40"/>
        <v>0</v>
      </c>
      <c r="AL227" s="137">
        <f t="shared" si="41"/>
        <v>0</v>
      </c>
      <c r="AM227" s="514"/>
      <c r="AN227" s="512"/>
      <c r="AO227" s="512"/>
      <c r="AP227" s="512"/>
      <c r="AQ227" s="512"/>
      <c r="AR227" s="512"/>
    </row>
    <row r="228" spans="1:44" ht="12" customHeight="1" x14ac:dyDescent="0.2">
      <c r="A228" s="194"/>
      <c r="B228" s="178"/>
      <c r="C228" s="191"/>
      <c r="D228" s="180"/>
      <c r="E228" s="73"/>
      <c r="F228" s="181"/>
      <c r="G228" s="189"/>
      <c r="H228" s="181"/>
      <c r="I228" s="181"/>
      <c r="J228" s="181"/>
      <c r="K228" s="181"/>
      <c r="L228" s="182"/>
      <c r="M228" s="183"/>
      <c r="N228" s="182"/>
      <c r="O228" s="182"/>
      <c r="P228" s="182"/>
      <c r="Q228" s="184"/>
      <c r="R228" s="185"/>
      <c r="S228" s="186"/>
      <c r="T228" s="185"/>
      <c r="U228" s="187"/>
      <c r="V228" s="185"/>
      <c r="W228" s="137"/>
      <c r="X228" s="147"/>
      <c r="Y228" s="540"/>
      <c r="Z228" s="514"/>
      <c r="AA228" s="512"/>
      <c r="AB228" s="513"/>
      <c r="AC228" s="513"/>
      <c r="AD228" s="147">
        <f t="shared" si="33"/>
        <v>0</v>
      </c>
      <c r="AE228" s="147" t="e">
        <f t="shared" si="34"/>
        <v>#VALUE!</v>
      </c>
      <c r="AF228" s="147" t="str">
        <f t="shared" si="35"/>
        <v>0</v>
      </c>
      <c r="AG228" s="147" t="e">
        <f t="shared" si="36"/>
        <v>#VALUE!</v>
      </c>
      <c r="AH228" s="137" t="str">
        <f t="shared" si="37"/>
        <v/>
      </c>
      <c r="AI228" s="137" t="str">
        <f t="shared" si="38"/>
        <v/>
      </c>
      <c r="AJ228" s="137" t="str">
        <f t="shared" si="39"/>
        <v/>
      </c>
      <c r="AK228" s="197">
        <f t="shared" si="40"/>
        <v>0</v>
      </c>
      <c r="AL228" s="137">
        <f t="shared" si="41"/>
        <v>0</v>
      </c>
      <c r="AM228" s="514"/>
      <c r="AN228" s="512"/>
      <c r="AO228" s="512"/>
      <c r="AP228" s="512"/>
      <c r="AQ228" s="512"/>
      <c r="AR228" s="512"/>
    </row>
    <row r="229" spans="1:44" ht="12" customHeight="1" x14ac:dyDescent="0.2">
      <c r="A229" s="194"/>
      <c r="B229" s="178"/>
      <c r="C229" s="457"/>
      <c r="D229" s="188"/>
      <c r="E229" s="73"/>
      <c r="F229" s="189"/>
      <c r="G229" s="189"/>
      <c r="H229" s="181"/>
      <c r="I229" s="181"/>
      <c r="J229" s="181"/>
      <c r="K229" s="181"/>
      <c r="L229" s="181"/>
      <c r="M229" s="183"/>
      <c r="N229" s="182"/>
      <c r="O229" s="182"/>
      <c r="P229" s="182"/>
      <c r="Q229" s="184"/>
      <c r="R229" s="185"/>
      <c r="S229" s="186"/>
      <c r="T229" s="185"/>
      <c r="U229" s="187"/>
      <c r="V229" s="185"/>
      <c r="W229" s="137"/>
      <c r="X229" s="147"/>
      <c r="Y229" s="540"/>
      <c r="Z229" s="514"/>
      <c r="AA229" s="512"/>
      <c r="AB229" s="513"/>
      <c r="AC229" s="513"/>
      <c r="AD229" s="147">
        <f t="shared" si="33"/>
        <v>0</v>
      </c>
      <c r="AE229" s="147" t="e">
        <f t="shared" si="34"/>
        <v>#VALUE!</v>
      </c>
      <c r="AF229" s="147" t="str">
        <f t="shared" si="35"/>
        <v>0</v>
      </c>
      <c r="AG229" s="147" t="e">
        <f t="shared" si="36"/>
        <v>#VALUE!</v>
      </c>
      <c r="AH229" s="137" t="str">
        <f t="shared" si="37"/>
        <v/>
      </c>
      <c r="AI229" s="137" t="str">
        <f t="shared" si="38"/>
        <v/>
      </c>
      <c r="AJ229" s="137" t="str">
        <f t="shared" si="39"/>
        <v/>
      </c>
      <c r="AK229" s="197">
        <f t="shared" si="40"/>
        <v>0</v>
      </c>
      <c r="AL229" s="137">
        <f t="shared" si="41"/>
        <v>0</v>
      </c>
      <c r="AM229" s="514"/>
      <c r="AN229" s="512"/>
      <c r="AO229" s="512"/>
      <c r="AP229" s="512"/>
      <c r="AQ229" s="512"/>
      <c r="AR229" s="512"/>
    </row>
    <row r="230" spans="1:44" ht="12" customHeight="1" x14ac:dyDescent="0.2">
      <c r="A230" s="194"/>
      <c r="B230" s="178"/>
      <c r="C230" s="457"/>
      <c r="D230" s="180"/>
      <c r="E230" s="73"/>
      <c r="F230" s="181"/>
      <c r="G230" s="189"/>
      <c r="H230" s="181"/>
      <c r="I230" s="181"/>
      <c r="J230" s="181"/>
      <c r="K230" s="181"/>
      <c r="L230" s="182"/>
      <c r="M230" s="183"/>
      <c r="N230" s="182"/>
      <c r="O230" s="182"/>
      <c r="P230" s="182"/>
      <c r="Q230" s="184"/>
      <c r="R230" s="185"/>
      <c r="S230" s="186"/>
      <c r="T230" s="185"/>
      <c r="U230" s="187"/>
      <c r="V230" s="185"/>
      <c r="W230" s="137"/>
      <c r="X230" s="147"/>
      <c r="Y230" s="540"/>
      <c r="Z230" s="514"/>
      <c r="AA230" s="512"/>
      <c r="AB230" s="513"/>
      <c r="AC230" s="513"/>
      <c r="AD230" s="147">
        <f t="shared" si="33"/>
        <v>0</v>
      </c>
      <c r="AE230" s="147" t="e">
        <f t="shared" si="34"/>
        <v>#VALUE!</v>
      </c>
      <c r="AF230" s="147" t="str">
        <f t="shared" si="35"/>
        <v>0</v>
      </c>
      <c r="AG230" s="147" t="e">
        <f t="shared" si="36"/>
        <v>#VALUE!</v>
      </c>
      <c r="AH230" s="137" t="str">
        <f t="shared" si="37"/>
        <v/>
      </c>
      <c r="AI230" s="137" t="str">
        <f t="shared" si="38"/>
        <v/>
      </c>
      <c r="AJ230" s="137" t="str">
        <f t="shared" si="39"/>
        <v/>
      </c>
      <c r="AK230" s="197">
        <f t="shared" si="40"/>
        <v>0</v>
      </c>
      <c r="AL230" s="137">
        <f t="shared" si="41"/>
        <v>0</v>
      </c>
      <c r="AM230" s="514"/>
      <c r="AN230" s="512"/>
      <c r="AO230" s="512"/>
      <c r="AP230" s="512"/>
      <c r="AQ230" s="512"/>
      <c r="AR230" s="512"/>
    </row>
    <row r="231" spans="1:44" ht="12" customHeight="1" x14ac:dyDescent="0.2">
      <c r="A231" s="194"/>
      <c r="B231" s="178"/>
      <c r="C231" s="457"/>
      <c r="D231" s="188"/>
      <c r="E231" s="73"/>
      <c r="F231" s="189"/>
      <c r="G231" s="189"/>
      <c r="H231" s="181"/>
      <c r="I231" s="181"/>
      <c r="J231" s="181"/>
      <c r="K231" s="181"/>
      <c r="L231" s="181"/>
      <c r="M231" s="183"/>
      <c r="N231" s="182"/>
      <c r="O231" s="182"/>
      <c r="P231" s="182"/>
      <c r="Q231" s="184"/>
      <c r="R231" s="185"/>
      <c r="S231" s="186"/>
      <c r="T231" s="185"/>
      <c r="U231" s="187"/>
      <c r="V231" s="185"/>
      <c r="W231" s="137"/>
      <c r="X231" s="147"/>
      <c r="Y231" s="540"/>
      <c r="Z231" s="514"/>
      <c r="AA231" s="512"/>
      <c r="AB231" s="513"/>
      <c r="AC231" s="513"/>
      <c r="AD231" s="147">
        <f t="shared" si="33"/>
        <v>0</v>
      </c>
      <c r="AE231" s="147" t="e">
        <f t="shared" si="34"/>
        <v>#VALUE!</v>
      </c>
      <c r="AF231" s="147" t="str">
        <f t="shared" si="35"/>
        <v>0</v>
      </c>
      <c r="AG231" s="147" t="e">
        <f t="shared" si="36"/>
        <v>#VALUE!</v>
      </c>
      <c r="AH231" s="137" t="str">
        <f t="shared" si="37"/>
        <v/>
      </c>
      <c r="AI231" s="137" t="str">
        <f t="shared" si="38"/>
        <v/>
      </c>
      <c r="AJ231" s="137" t="str">
        <f t="shared" si="39"/>
        <v/>
      </c>
      <c r="AK231" s="197">
        <f t="shared" si="40"/>
        <v>0</v>
      </c>
      <c r="AL231" s="137">
        <f t="shared" si="41"/>
        <v>0</v>
      </c>
      <c r="AM231" s="514"/>
      <c r="AN231" s="512"/>
      <c r="AO231" s="512"/>
      <c r="AP231" s="512"/>
      <c r="AQ231" s="512"/>
      <c r="AR231" s="512"/>
    </row>
    <row r="232" spans="1:44" ht="12" customHeight="1" x14ac:dyDescent="0.2">
      <c r="A232" s="194"/>
      <c r="B232" s="178"/>
      <c r="C232" s="457"/>
      <c r="D232" s="180"/>
      <c r="E232" s="73"/>
      <c r="F232" s="181"/>
      <c r="G232" s="189"/>
      <c r="H232" s="181"/>
      <c r="I232" s="181"/>
      <c r="J232" s="181"/>
      <c r="K232" s="181"/>
      <c r="L232" s="182"/>
      <c r="M232" s="183"/>
      <c r="N232" s="182"/>
      <c r="O232" s="182"/>
      <c r="P232" s="182"/>
      <c r="Q232" s="184"/>
      <c r="R232" s="185"/>
      <c r="S232" s="186"/>
      <c r="T232" s="185"/>
      <c r="U232" s="187"/>
      <c r="V232" s="185"/>
      <c r="W232" s="137"/>
      <c r="X232" s="147"/>
      <c r="Y232" s="540"/>
      <c r="Z232" s="514"/>
      <c r="AA232" s="512"/>
      <c r="AB232" s="513"/>
      <c r="AC232" s="513"/>
      <c r="AD232" s="147">
        <f t="shared" si="33"/>
        <v>0</v>
      </c>
      <c r="AE232" s="147" t="e">
        <f t="shared" si="34"/>
        <v>#VALUE!</v>
      </c>
      <c r="AF232" s="147" t="str">
        <f t="shared" si="35"/>
        <v>0</v>
      </c>
      <c r="AG232" s="147" t="e">
        <f t="shared" si="36"/>
        <v>#VALUE!</v>
      </c>
      <c r="AH232" s="137" t="str">
        <f t="shared" si="37"/>
        <v/>
      </c>
      <c r="AI232" s="137" t="str">
        <f t="shared" si="38"/>
        <v/>
      </c>
      <c r="AJ232" s="137" t="str">
        <f t="shared" si="39"/>
        <v/>
      </c>
      <c r="AK232" s="197">
        <f t="shared" si="40"/>
        <v>0</v>
      </c>
      <c r="AL232" s="137">
        <f t="shared" si="41"/>
        <v>0</v>
      </c>
      <c r="AM232" s="514"/>
      <c r="AN232" s="512"/>
      <c r="AO232" s="512"/>
      <c r="AP232" s="512"/>
      <c r="AQ232" s="512"/>
      <c r="AR232" s="512"/>
    </row>
    <row r="233" spans="1:44" ht="12" customHeight="1" x14ac:dyDescent="0.2">
      <c r="A233" s="194"/>
      <c r="B233" s="178"/>
      <c r="C233" s="191"/>
      <c r="D233" s="188"/>
      <c r="E233" s="73"/>
      <c r="F233" s="189"/>
      <c r="G233" s="189"/>
      <c r="H233" s="181"/>
      <c r="I233" s="181"/>
      <c r="J233" s="181"/>
      <c r="K233" s="181"/>
      <c r="L233" s="181"/>
      <c r="M233" s="183"/>
      <c r="N233" s="182"/>
      <c r="O233" s="182"/>
      <c r="P233" s="182"/>
      <c r="Q233" s="184"/>
      <c r="R233" s="185"/>
      <c r="S233" s="186"/>
      <c r="T233" s="185"/>
      <c r="U233" s="187"/>
      <c r="V233" s="185"/>
      <c r="W233" s="137"/>
      <c r="X233" s="147"/>
      <c r="Y233" s="540"/>
      <c r="Z233" s="514"/>
      <c r="AA233" s="512"/>
      <c r="AB233" s="513"/>
      <c r="AC233" s="513"/>
      <c r="AD233" s="147">
        <f t="shared" si="33"/>
        <v>0</v>
      </c>
      <c r="AE233" s="147" t="e">
        <f t="shared" si="34"/>
        <v>#VALUE!</v>
      </c>
      <c r="AF233" s="147" t="str">
        <f t="shared" si="35"/>
        <v>0</v>
      </c>
      <c r="AG233" s="147" t="e">
        <f t="shared" si="36"/>
        <v>#VALUE!</v>
      </c>
      <c r="AH233" s="137" t="str">
        <f t="shared" si="37"/>
        <v/>
      </c>
      <c r="AI233" s="137" t="str">
        <f t="shared" si="38"/>
        <v/>
      </c>
      <c r="AJ233" s="137" t="str">
        <f t="shared" si="39"/>
        <v/>
      </c>
      <c r="AK233" s="197">
        <f t="shared" si="40"/>
        <v>0</v>
      </c>
      <c r="AL233" s="137">
        <f t="shared" si="41"/>
        <v>0</v>
      </c>
      <c r="AM233" s="514"/>
      <c r="AN233" s="512"/>
      <c r="AO233" s="512"/>
      <c r="AP233" s="512"/>
      <c r="AQ233" s="512"/>
      <c r="AR233" s="512"/>
    </row>
    <row r="234" spans="1:44" ht="12" customHeight="1" x14ac:dyDescent="0.2">
      <c r="A234" s="194"/>
      <c r="B234" s="178"/>
      <c r="C234" s="191"/>
      <c r="D234" s="180"/>
      <c r="E234" s="73"/>
      <c r="F234" s="181"/>
      <c r="G234" s="189"/>
      <c r="H234" s="181"/>
      <c r="I234" s="181"/>
      <c r="J234" s="181"/>
      <c r="K234" s="181"/>
      <c r="L234" s="182"/>
      <c r="M234" s="183"/>
      <c r="N234" s="182"/>
      <c r="O234" s="182"/>
      <c r="P234" s="182"/>
      <c r="Q234" s="184"/>
      <c r="R234" s="185"/>
      <c r="S234" s="186"/>
      <c r="T234" s="185"/>
      <c r="U234" s="187"/>
      <c r="V234" s="185"/>
      <c r="W234" s="137"/>
      <c r="X234" s="147"/>
      <c r="Y234" s="540"/>
      <c r="Z234" s="514"/>
      <c r="AA234" s="512"/>
      <c r="AB234" s="513"/>
      <c r="AC234" s="513"/>
      <c r="AD234" s="147">
        <f t="shared" si="33"/>
        <v>0</v>
      </c>
      <c r="AE234" s="147" t="e">
        <f t="shared" si="34"/>
        <v>#VALUE!</v>
      </c>
      <c r="AF234" s="147" t="str">
        <f t="shared" si="35"/>
        <v>0</v>
      </c>
      <c r="AG234" s="147" t="e">
        <f t="shared" si="36"/>
        <v>#VALUE!</v>
      </c>
      <c r="AH234" s="137" t="str">
        <f t="shared" si="37"/>
        <v/>
      </c>
      <c r="AI234" s="137" t="str">
        <f t="shared" si="38"/>
        <v/>
      </c>
      <c r="AJ234" s="137" t="str">
        <f t="shared" si="39"/>
        <v/>
      </c>
      <c r="AK234" s="197">
        <f t="shared" si="40"/>
        <v>0</v>
      </c>
      <c r="AL234" s="137">
        <f t="shared" si="41"/>
        <v>0</v>
      </c>
      <c r="AM234" s="514"/>
      <c r="AN234" s="512"/>
      <c r="AO234" s="512"/>
      <c r="AP234" s="512"/>
      <c r="AQ234" s="512"/>
      <c r="AR234" s="512"/>
    </row>
    <row r="235" spans="1:44" ht="12" customHeight="1" x14ac:dyDescent="0.2">
      <c r="A235" s="194"/>
      <c r="B235" s="178"/>
      <c r="C235" s="191"/>
      <c r="D235" s="188"/>
      <c r="E235" s="73"/>
      <c r="F235" s="189"/>
      <c r="G235" s="189"/>
      <c r="H235" s="181"/>
      <c r="I235" s="181"/>
      <c r="J235" s="181"/>
      <c r="K235" s="181"/>
      <c r="L235" s="181"/>
      <c r="M235" s="183"/>
      <c r="N235" s="182"/>
      <c r="O235" s="182"/>
      <c r="P235" s="182"/>
      <c r="Q235" s="184"/>
      <c r="R235" s="185"/>
      <c r="S235" s="186"/>
      <c r="T235" s="185"/>
      <c r="U235" s="187"/>
      <c r="V235" s="185"/>
      <c r="W235" s="137"/>
      <c r="X235" s="147"/>
      <c r="Y235" s="540"/>
      <c r="Z235" s="514"/>
      <c r="AA235" s="512"/>
      <c r="AB235" s="513"/>
      <c r="AC235" s="513"/>
      <c r="AD235" s="147">
        <f t="shared" si="33"/>
        <v>0</v>
      </c>
      <c r="AE235" s="147" t="e">
        <f t="shared" si="34"/>
        <v>#VALUE!</v>
      </c>
      <c r="AF235" s="147" t="str">
        <f t="shared" si="35"/>
        <v>0</v>
      </c>
      <c r="AG235" s="147" t="e">
        <f t="shared" si="36"/>
        <v>#VALUE!</v>
      </c>
      <c r="AH235" s="137" t="str">
        <f t="shared" si="37"/>
        <v/>
      </c>
      <c r="AI235" s="137" t="str">
        <f t="shared" si="38"/>
        <v/>
      </c>
      <c r="AJ235" s="137" t="str">
        <f t="shared" si="39"/>
        <v/>
      </c>
      <c r="AK235" s="197">
        <f t="shared" si="40"/>
        <v>0</v>
      </c>
      <c r="AL235" s="137">
        <f t="shared" si="41"/>
        <v>0</v>
      </c>
      <c r="AM235" s="514"/>
      <c r="AN235" s="512"/>
      <c r="AO235" s="512"/>
      <c r="AP235" s="512"/>
      <c r="AQ235" s="512"/>
      <c r="AR235" s="512"/>
    </row>
    <row r="236" spans="1:44" ht="12" customHeight="1" x14ac:dyDescent="0.2">
      <c r="A236" s="194"/>
      <c r="B236" s="178"/>
      <c r="C236" s="191"/>
      <c r="D236" s="180"/>
      <c r="E236" s="73"/>
      <c r="F236" s="181"/>
      <c r="G236" s="189"/>
      <c r="H236" s="181"/>
      <c r="I236" s="181"/>
      <c r="J236" s="181"/>
      <c r="K236" s="181"/>
      <c r="L236" s="182"/>
      <c r="M236" s="183"/>
      <c r="N236" s="182"/>
      <c r="O236" s="182"/>
      <c r="P236" s="182"/>
      <c r="Q236" s="184"/>
      <c r="R236" s="185"/>
      <c r="S236" s="186"/>
      <c r="T236" s="185"/>
      <c r="U236" s="187"/>
      <c r="V236" s="185"/>
      <c r="W236" s="137"/>
      <c r="X236" s="147"/>
      <c r="Y236" s="540"/>
      <c r="Z236" s="514"/>
      <c r="AA236" s="512"/>
      <c r="AB236" s="513"/>
      <c r="AC236" s="513"/>
      <c r="AD236" s="147">
        <f t="shared" si="33"/>
        <v>0</v>
      </c>
      <c r="AE236" s="147" t="e">
        <f t="shared" si="34"/>
        <v>#VALUE!</v>
      </c>
      <c r="AF236" s="147" t="str">
        <f t="shared" si="35"/>
        <v>0</v>
      </c>
      <c r="AG236" s="147" t="e">
        <f t="shared" si="36"/>
        <v>#VALUE!</v>
      </c>
      <c r="AH236" s="137" t="str">
        <f t="shared" si="37"/>
        <v/>
      </c>
      <c r="AI236" s="137" t="str">
        <f t="shared" si="38"/>
        <v/>
      </c>
      <c r="AJ236" s="137" t="str">
        <f t="shared" si="39"/>
        <v/>
      </c>
      <c r="AK236" s="197">
        <f t="shared" si="40"/>
        <v>0</v>
      </c>
      <c r="AL236" s="137">
        <f t="shared" si="41"/>
        <v>0</v>
      </c>
      <c r="AM236" s="514"/>
      <c r="AN236" s="512"/>
      <c r="AO236" s="512"/>
      <c r="AP236" s="512"/>
      <c r="AQ236" s="512"/>
      <c r="AR236" s="512"/>
    </row>
    <row r="237" spans="1:44" ht="12" customHeight="1" x14ac:dyDescent="0.2">
      <c r="A237" s="194"/>
      <c r="B237" s="178"/>
      <c r="C237" s="191"/>
      <c r="D237" s="188"/>
      <c r="E237" s="73"/>
      <c r="F237" s="189"/>
      <c r="G237" s="189"/>
      <c r="H237" s="181"/>
      <c r="I237" s="181"/>
      <c r="J237" s="181"/>
      <c r="K237" s="181"/>
      <c r="L237" s="181"/>
      <c r="M237" s="183"/>
      <c r="N237" s="182"/>
      <c r="O237" s="182"/>
      <c r="P237" s="182"/>
      <c r="Q237" s="184"/>
      <c r="R237" s="185"/>
      <c r="S237" s="186"/>
      <c r="T237" s="185"/>
      <c r="U237" s="187"/>
      <c r="V237" s="185"/>
      <c r="W237" s="137"/>
      <c r="X237" s="147"/>
      <c r="Y237" s="540"/>
      <c r="Z237" s="514"/>
      <c r="AA237" s="512"/>
      <c r="AB237" s="513"/>
      <c r="AC237" s="513"/>
      <c r="AD237" s="147">
        <f t="shared" si="33"/>
        <v>0</v>
      </c>
      <c r="AE237" s="147" t="e">
        <f t="shared" si="34"/>
        <v>#VALUE!</v>
      </c>
      <c r="AF237" s="147" t="str">
        <f t="shared" si="35"/>
        <v>0</v>
      </c>
      <c r="AG237" s="147" t="e">
        <f t="shared" si="36"/>
        <v>#VALUE!</v>
      </c>
      <c r="AH237" s="137" t="str">
        <f t="shared" si="37"/>
        <v/>
      </c>
      <c r="AI237" s="137" t="str">
        <f t="shared" si="38"/>
        <v/>
      </c>
      <c r="AJ237" s="137" t="str">
        <f t="shared" si="39"/>
        <v/>
      </c>
      <c r="AK237" s="197">
        <f t="shared" si="40"/>
        <v>0</v>
      </c>
      <c r="AL237" s="137">
        <f t="shared" si="41"/>
        <v>0</v>
      </c>
      <c r="AM237" s="514"/>
      <c r="AN237" s="512"/>
      <c r="AO237" s="512"/>
      <c r="AP237" s="512"/>
      <c r="AQ237" s="512"/>
      <c r="AR237" s="512"/>
    </row>
    <row r="238" spans="1:44" ht="12" customHeight="1" x14ac:dyDescent="0.2">
      <c r="A238" s="194"/>
      <c r="B238" s="178"/>
      <c r="C238" s="191"/>
      <c r="D238" s="180"/>
      <c r="E238" s="321"/>
      <c r="F238" s="189"/>
      <c r="G238" s="189"/>
      <c r="H238" s="181"/>
      <c r="I238" s="181"/>
      <c r="J238" s="181"/>
      <c r="K238" s="181"/>
      <c r="L238" s="182"/>
      <c r="M238" s="183"/>
      <c r="N238" s="182"/>
      <c r="O238" s="182"/>
      <c r="P238" s="182"/>
      <c r="Q238" s="184"/>
      <c r="R238" s="185"/>
      <c r="S238" s="186"/>
      <c r="T238" s="185"/>
      <c r="U238" s="187"/>
      <c r="V238" s="185"/>
      <c r="W238" s="137"/>
      <c r="X238" s="147"/>
      <c r="Y238" s="540"/>
      <c r="Z238" s="514"/>
      <c r="AA238" s="512"/>
      <c r="AB238" s="513"/>
      <c r="AC238" s="513"/>
      <c r="AD238" s="147">
        <f t="shared" si="33"/>
        <v>0</v>
      </c>
      <c r="AE238" s="147" t="e">
        <f t="shared" si="34"/>
        <v>#VALUE!</v>
      </c>
      <c r="AF238" s="147" t="str">
        <f t="shared" si="35"/>
        <v>0</v>
      </c>
      <c r="AG238" s="147" t="e">
        <f t="shared" si="36"/>
        <v>#VALUE!</v>
      </c>
      <c r="AH238" s="137" t="str">
        <f t="shared" si="37"/>
        <v/>
      </c>
      <c r="AI238" s="137" t="str">
        <f t="shared" si="38"/>
        <v/>
      </c>
      <c r="AJ238" s="137" t="str">
        <f t="shared" si="39"/>
        <v/>
      </c>
      <c r="AK238" s="197">
        <f t="shared" si="40"/>
        <v>0</v>
      </c>
      <c r="AL238" s="137">
        <f t="shared" si="41"/>
        <v>0</v>
      </c>
      <c r="AM238" s="514"/>
      <c r="AN238" s="512"/>
      <c r="AO238" s="512"/>
      <c r="AP238" s="512"/>
      <c r="AQ238" s="512"/>
      <c r="AR238" s="512"/>
    </row>
    <row r="239" spans="1:44" ht="12" customHeight="1" x14ac:dyDescent="0.2">
      <c r="A239" s="194"/>
      <c r="B239" s="178"/>
      <c r="C239" s="191"/>
      <c r="D239" s="188"/>
      <c r="E239" s="321"/>
      <c r="F239" s="189"/>
      <c r="G239" s="189"/>
      <c r="H239" s="181"/>
      <c r="I239" s="181"/>
      <c r="J239" s="181"/>
      <c r="K239" s="181"/>
      <c r="L239" s="182"/>
      <c r="M239" s="183"/>
      <c r="N239" s="182"/>
      <c r="O239" s="182"/>
      <c r="P239" s="182"/>
      <c r="Q239" s="184"/>
      <c r="R239" s="185"/>
      <c r="S239" s="186"/>
      <c r="T239" s="185"/>
      <c r="U239" s="187"/>
      <c r="V239" s="185"/>
      <c r="W239" s="137"/>
      <c r="X239" s="147"/>
      <c r="Y239" s="540"/>
      <c r="Z239" s="514"/>
      <c r="AA239" s="512"/>
      <c r="AB239" s="513"/>
      <c r="AC239" s="513"/>
      <c r="AD239" s="147">
        <f t="shared" si="33"/>
        <v>0</v>
      </c>
      <c r="AE239" s="147" t="e">
        <f t="shared" si="34"/>
        <v>#VALUE!</v>
      </c>
      <c r="AF239" s="147" t="str">
        <f t="shared" si="35"/>
        <v>0</v>
      </c>
      <c r="AG239" s="147" t="e">
        <f t="shared" si="36"/>
        <v>#VALUE!</v>
      </c>
      <c r="AH239" s="137" t="str">
        <f t="shared" si="37"/>
        <v/>
      </c>
      <c r="AI239" s="137" t="str">
        <f t="shared" si="38"/>
        <v/>
      </c>
      <c r="AJ239" s="137" t="str">
        <f t="shared" si="39"/>
        <v/>
      </c>
      <c r="AK239" s="197">
        <f t="shared" si="40"/>
        <v>0</v>
      </c>
      <c r="AL239" s="137">
        <f t="shared" si="41"/>
        <v>0</v>
      </c>
      <c r="AM239" s="514"/>
      <c r="AN239" s="512"/>
      <c r="AO239" s="512"/>
      <c r="AP239" s="512"/>
      <c r="AQ239" s="512"/>
      <c r="AR239" s="512"/>
    </row>
    <row r="240" spans="1:44" ht="12" customHeight="1" x14ac:dyDescent="0.2">
      <c r="A240" s="194"/>
      <c r="B240" s="178"/>
      <c r="C240" s="191"/>
      <c r="D240" s="180"/>
      <c r="E240" s="321"/>
      <c r="F240" s="181"/>
      <c r="G240" s="189"/>
      <c r="H240" s="181"/>
      <c r="I240" s="181"/>
      <c r="J240" s="181"/>
      <c r="K240" s="181"/>
      <c r="L240" s="182"/>
      <c r="M240" s="183"/>
      <c r="N240" s="182"/>
      <c r="O240" s="182"/>
      <c r="P240" s="182"/>
      <c r="Q240" s="184"/>
      <c r="R240" s="185"/>
      <c r="S240" s="186"/>
      <c r="T240" s="185"/>
      <c r="U240" s="187"/>
      <c r="V240" s="185"/>
      <c r="W240" s="137"/>
      <c r="X240" s="147"/>
      <c r="Y240" s="540"/>
      <c r="Z240" s="514"/>
      <c r="AA240" s="512"/>
      <c r="AB240" s="513"/>
      <c r="AC240" s="513"/>
      <c r="AD240" s="147">
        <f t="shared" si="33"/>
        <v>0</v>
      </c>
      <c r="AE240" s="147" t="e">
        <f t="shared" si="34"/>
        <v>#VALUE!</v>
      </c>
      <c r="AF240" s="147" t="str">
        <f t="shared" si="35"/>
        <v>0</v>
      </c>
      <c r="AG240" s="147" t="e">
        <f t="shared" si="36"/>
        <v>#VALUE!</v>
      </c>
      <c r="AH240" s="137" t="str">
        <f t="shared" si="37"/>
        <v/>
      </c>
      <c r="AI240" s="137" t="str">
        <f t="shared" si="38"/>
        <v/>
      </c>
      <c r="AJ240" s="137" t="str">
        <f t="shared" si="39"/>
        <v/>
      </c>
      <c r="AK240" s="197">
        <f t="shared" si="40"/>
        <v>0</v>
      </c>
      <c r="AL240" s="137">
        <f t="shared" si="41"/>
        <v>0</v>
      </c>
      <c r="AM240" s="514"/>
      <c r="AN240" s="512"/>
      <c r="AO240" s="512"/>
      <c r="AP240" s="512"/>
      <c r="AQ240" s="512"/>
      <c r="AR240" s="512"/>
    </row>
    <row r="241" spans="1:44" ht="12" customHeight="1" x14ac:dyDescent="0.2">
      <c r="A241" s="194"/>
      <c r="B241" s="178"/>
      <c r="C241" s="191"/>
      <c r="D241" s="188"/>
      <c r="E241" s="321"/>
      <c r="F241" s="189"/>
      <c r="G241" s="189"/>
      <c r="H241" s="181"/>
      <c r="I241" s="181"/>
      <c r="J241" s="181"/>
      <c r="K241" s="181"/>
      <c r="L241" s="182"/>
      <c r="M241" s="183"/>
      <c r="N241" s="182"/>
      <c r="O241" s="182"/>
      <c r="P241" s="182"/>
      <c r="Q241" s="184"/>
      <c r="R241" s="185"/>
      <c r="S241" s="186"/>
      <c r="T241" s="185"/>
      <c r="U241" s="187"/>
      <c r="V241" s="185"/>
      <c r="W241" s="137"/>
      <c r="X241" s="147"/>
      <c r="Y241" s="540"/>
      <c r="Z241" s="514"/>
      <c r="AA241" s="512"/>
      <c r="AB241" s="513"/>
      <c r="AC241" s="513"/>
      <c r="AD241" s="147">
        <f t="shared" ref="AD241:AD304" si="42">IFERROR(LEFT(E241,FIND(" ",E241)-1),E241)</f>
        <v>0</v>
      </c>
      <c r="AE241" s="147" t="e">
        <f t="shared" ref="AE241:AE304" si="43">MID(E241,FIND(" ",E241)*1,27)</f>
        <v>#VALUE!</v>
      </c>
      <c r="AF241" s="147" t="str">
        <f t="shared" ref="AF241:AF304" si="44">UPPER(AD241)</f>
        <v>0</v>
      </c>
      <c r="AG241" s="147" t="e">
        <f t="shared" ref="AG241:AG304" si="45">PROPER(AE241)</f>
        <v>#VALUE!</v>
      </c>
      <c r="AH241" s="137" t="str">
        <f t="shared" ref="AH241:AH304" si="46">MID($F241,FIND("",$F241)*1,2)</f>
        <v/>
      </c>
      <c r="AI241" s="137" t="str">
        <f t="shared" ref="AI241:AI304" si="47">MID($F241,FIND("",$F241)*3,2)</f>
        <v/>
      </c>
      <c r="AJ241" s="137" t="str">
        <f t="shared" ref="AJ241:AJ304" si="48">MID($F241,FIND("",$F241)*5,2)</f>
        <v/>
      </c>
      <c r="AK241" s="197">
        <f t="shared" ref="AK241:AK304" si="49">G241</f>
        <v>0</v>
      </c>
      <c r="AL241" s="137">
        <f t="shared" ref="AL241:AL304" si="50">IF(AK241="кмс",AK$2,IF(AK241="мс",AL$2,IF(AK241="мсмк",AM$2,IF(AK241="змс",AN$2,AK241))))</f>
        <v>0</v>
      </c>
      <c r="AM241" s="514"/>
      <c r="AN241" s="512"/>
      <c r="AO241" s="512"/>
      <c r="AP241" s="512"/>
      <c r="AQ241" s="512"/>
      <c r="AR241" s="512"/>
    </row>
    <row r="242" spans="1:44" ht="12" customHeight="1" x14ac:dyDescent="0.2">
      <c r="A242" s="206"/>
      <c r="B242" s="205"/>
      <c r="C242" s="200"/>
      <c r="D242" s="451"/>
      <c r="E242" s="190"/>
      <c r="F242" s="183"/>
      <c r="G242" s="183"/>
      <c r="H242" s="183"/>
      <c r="I242" s="183"/>
      <c r="J242" s="183"/>
      <c r="K242" s="183"/>
      <c r="L242" s="453"/>
      <c r="M242" s="183"/>
      <c r="N242" s="182"/>
      <c r="O242" s="182"/>
      <c r="P242" s="182"/>
      <c r="Q242" s="184"/>
      <c r="R242" s="185"/>
      <c r="S242" s="186"/>
      <c r="T242" s="185"/>
      <c r="U242" s="187"/>
      <c r="V242" s="185"/>
      <c r="W242" s="137"/>
      <c r="X242" s="147"/>
      <c r="Y242" s="540"/>
      <c r="Z242" s="514"/>
      <c r="AA242" s="512"/>
      <c r="AB242" s="513"/>
      <c r="AC242" s="513"/>
      <c r="AD242" s="147">
        <f t="shared" si="42"/>
        <v>0</v>
      </c>
      <c r="AE242" s="147" t="e">
        <f t="shared" si="43"/>
        <v>#VALUE!</v>
      </c>
      <c r="AF242" s="147" t="str">
        <f t="shared" si="44"/>
        <v>0</v>
      </c>
      <c r="AG242" s="147" t="e">
        <f t="shared" si="45"/>
        <v>#VALUE!</v>
      </c>
      <c r="AH242" s="137" t="str">
        <f t="shared" si="46"/>
        <v/>
      </c>
      <c r="AI242" s="137" t="str">
        <f t="shared" si="47"/>
        <v/>
      </c>
      <c r="AJ242" s="137" t="str">
        <f t="shared" si="48"/>
        <v/>
      </c>
      <c r="AK242" s="197">
        <f t="shared" si="49"/>
        <v>0</v>
      </c>
      <c r="AL242" s="137">
        <f t="shared" si="50"/>
        <v>0</v>
      </c>
      <c r="AM242" s="514"/>
      <c r="AN242" s="512"/>
      <c r="AO242" s="512"/>
      <c r="AP242" s="512"/>
      <c r="AQ242" s="512"/>
      <c r="AR242" s="512"/>
    </row>
    <row r="243" spans="1:44" ht="12" customHeight="1" x14ac:dyDescent="0.2">
      <c r="A243" s="194"/>
      <c r="B243" s="178"/>
      <c r="C243" s="191"/>
      <c r="D243" s="188"/>
      <c r="E243" s="73"/>
      <c r="F243" s="189"/>
      <c r="G243" s="189"/>
      <c r="H243" s="189"/>
      <c r="I243" s="189"/>
      <c r="J243" s="189"/>
      <c r="K243" s="189"/>
      <c r="L243" s="181"/>
      <c r="M243" s="183"/>
      <c r="N243" s="182"/>
      <c r="O243" s="182"/>
      <c r="P243" s="182"/>
      <c r="Q243" s="184"/>
      <c r="R243" s="185"/>
      <c r="S243" s="186"/>
      <c r="T243" s="185"/>
      <c r="U243" s="187"/>
      <c r="V243" s="185"/>
      <c r="W243" s="137"/>
      <c r="X243" s="147"/>
      <c r="Y243" s="540"/>
      <c r="Z243" s="514"/>
      <c r="AA243" s="512"/>
      <c r="AB243" s="513"/>
      <c r="AC243" s="513"/>
      <c r="AD243" s="147">
        <f t="shared" si="42"/>
        <v>0</v>
      </c>
      <c r="AE243" s="147" t="e">
        <f t="shared" si="43"/>
        <v>#VALUE!</v>
      </c>
      <c r="AF243" s="147" t="str">
        <f t="shared" si="44"/>
        <v>0</v>
      </c>
      <c r="AG243" s="147" t="e">
        <f t="shared" si="45"/>
        <v>#VALUE!</v>
      </c>
      <c r="AH243" s="137" t="str">
        <f t="shared" si="46"/>
        <v/>
      </c>
      <c r="AI243" s="137" t="str">
        <f t="shared" si="47"/>
        <v/>
      </c>
      <c r="AJ243" s="137" t="str">
        <f t="shared" si="48"/>
        <v/>
      </c>
      <c r="AK243" s="197">
        <f t="shared" si="49"/>
        <v>0</v>
      </c>
      <c r="AL243" s="137">
        <f t="shared" si="50"/>
        <v>0</v>
      </c>
      <c r="AM243" s="514"/>
      <c r="AN243" s="512"/>
      <c r="AO243" s="512"/>
      <c r="AP243" s="512"/>
      <c r="AQ243" s="512"/>
      <c r="AR243" s="512"/>
    </row>
    <row r="244" spans="1:44" ht="12" customHeight="1" x14ac:dyDescent="0.2">
      <c r="A244" s="194"/>
      <c r="B244" s="178"/>
      <c r="C244" s="191"/>
      <c r="D244" s="180"/>
      <c r="E244" s="73"/>
      <c r="F244" s="181"/>
      <c r="G244" s="189"/>
      <c r="H244" s="189"/>
      <c r="I244" s="189"/>
      <c r="J244" s="189"/>
      <c r="K244" s="189"/>
      <c r="L244" s="181"/>
      <c r="M244" s="183"/>
      <c r="N244" s="182"/>
      <c r="O244" s="182"/>
      <c r="P244" s="182"/>
      <c r="Q244" s="184"/>
      <c r="R244" s="185"/>
      <c r="S244" s="186"/>
      <c r="T244" s="185"/>
      <c r="U244" s="187"/>
      <c r="V244" s="185"/>
      <c r="W244" s="137"/>
      <c r="X244" s="147"/>
      <c r="Y244" s="540"/>
      <c r="Z244" s="514"/>
      <c r="AA244" s="512"/>
      <c r="AB244" s="513"/>
      <c r="AC244" s="513"/>
      <c r="AD244" s="147">
        <f t="shared" si="42"/>
        <v>0</v>
      </c>
      <c r="AE244" s="147" t="e">
        <f t="shared" si="43"/>
        <v>#VALUE!</v>
      </c>
      <c r="AF244" s="147" t="str">
        <f t="shared" si="44"/>
        <v>0</v>
      </c>
      <c r="AG244" s="147" t="e">
        <f t="shared" si="45"/>
        <v>#VALUE!</v>
      </c>
      <c r="AH244" s="137" t="str">
        <f t="shared" si="46"/>
        <v/>
      </c>
      <c r="AI244" s="137" t="str">
        <f t="shared" si="47"/>
        <v/>
      </c>
      <c r="AJ244" s="137" t="str">
        <f t="shared" si="48"/>
        <v/>
      </c>
      <c r="AK244" s="197">
        <f t="shared" si="49"/>
        <v>0</v>
      </c>
      <c r="AL244" s="137">
        <f t="shared" si="50"/>
        <v>0</v>
      </c>
      <c r="AM244" s="514"/>
      <c r="AN244" s="512"/>
      <c r="AO244" s="512"/>
      <c r="AP244" s="512"/>
      <c r="AQ244" s="512"/>
      <c r="AR244" s="512"/>
    </row>
    <row r="245" spans="1:44" ht="12" customHeight="1" x14ac:dyDescent="0.2">
      <c r="A245" s="194"/>
      <c r="B245" s="178"/>
      <c r="C245" s="191"/>
      <c r="D245" s="188"/>
      <c r="E245" s="321"/>
      <c r="F245" s="189"/>
      <c r="G245" s="189"/>
      <c r="H245" s="189"/>
      <c r="I245" s="189"/>
      <c r="J245" s="189"/>
      <c r="K245" s="189"/>
      <c r="L245" s="181"/>
      <c r="M245" s="183"/>
      <c r="N245" s="182"/>
      <c r="O245" s="182"/>
      <c r="P245" s="182"/>
      <c r="Q245" s="184"/>
      <c r="R245" s="185"/>
      <c r="S245" s="186"/>
      <c r="T245" s="185"/>
      <c r="U245" s="187"/>
      <c r="V245" s="185"/>
      <c r="W245" s="137"/>
      <c r="X245" s="147"/>
      <c r="Y245" s="540"/>
      <c r="Z245" s="514"/>
      <c r="AA245" s="512"/>
      <c r="AB245" s="513"/>
      <c r="AC245" s="513"/>
      <c r="AD245" s="147">
        <f t="shared" si="42"/>
        <v>0</v>
      </c>
      <c r="AE245" s="147" t="e">
        <f t="shared" si="43"/>
        <v>#VALUE!</v>
      </c>
      <c r="AF245" s="147" t="str">
        <f t="shared" si="44"/>
        <v>0</v>
      </c>
      <c r="AG245" s="147" t="e">
        <f t="shared" si="45"/>
        <v>#VALUE!</v>
      </c>
      <c r="AH245" s="137" t="str">
        <f t="shared" si="46"/>
        <v/>
      </c>
      <c r="AI245" s="137" t="str">
        <f t="shared" si="47"/>
        <v/>
      </c>
      <c r="AJ245" s="137" t="str">
        <f t="shared" si="48"/>
        <v/>
      </c>
      <c r="AK245" s="197">
        <f t="shared" si="49"/>
        <v>0</v>
      </c>
      <c r="AL245" s="137">
        <f t="shared" si="50"/>
        <v>0</v>
      </c>
      <c r="AM245" s="514"/>
      <c r="AN245" s="512"/>
      <c r="AO245" s="512"/>
      <c r="AP245" s="512"/>
      <c r="AQ245" s="512"/>
      <c r="AR245" s="512"/>
    </row>
    <row r="246" spans="1:44" ht="12" customHeight="1" x14ac:dyDescent="0.2">
      <c r="A246" s="194"/>
      <c r="B246" s="205"/>
      <c r="C246" s="200"/>
      <c r="D246" s="180"/>
      <c r="E246" s="321"/>
      <c r="F246" s="181"/>
      <c r="G246" s="189"/>
      <c r="H246" s="189"/>
      <c r="I246" s="189"/>
      <c r="J246" s="189"/>
      <c r="K246" s="189"/>
      <c r="L246" s="181"/>
      <c r="M246" s="183"/>
      <c r="N246" s="182"/>
      <c r="O246" s="182"/>
      <c r="P246" s="182"/>
      <c r="Q246" s="184"/>
      <c r="R246" s="185"/>
      <c r="S246" s="186"/>
      <c r="T246" s="185"/>
      <c r="U246" s="187"/>
      <c r="V246" s="185"/>
      <c r="W246" s="137"/>
      <c r="X246" s="147"/>
      <c r="Y246" s="540"/>
      <c r="Z246" s="514"/>
      <c r="AA246" s="512"/>
      <c r="AB246" s="513"/>
      <c r="AC246" s="513"/>
      <c r="AD246" s="147">
        <f t="shared" si="42"/>
        <v>0</v>
      </c>
      <c r="AE246" s="147" t="e">
        <f t="shared" si="43"/>
        <v>#VALUE!</v>
      </c>
      <c r="AF246" s="147" t="str">
        <f t="shared" si="44"/>
        <v>0</v>
      </c>
      <c r="AG246" s="147" t="e">
        <f t="shared" si="45"/>
        <v>#VALUE!</v>
      </c>
      <c r="AH246" s="137" t="str">
        <f t="shared" si="46"/>
        <v/>
      </c>
      <c r="AI246" s="137" t="str">
        <f t="shared" si="47"/>
        <v/>
      </c>
      <c r="AJ246" s="137" t="str">
        <f t="shared" si="48"/>
        <v/>
      </c>
      <c r="AK246" s="197">
        <f t="shared" si="49"/>
        <v>0</v>
      </c>
      <c r="AL246" s="137">
        <f t="shared" si="50"/>
        <v>0</v>
      </c>
      <c r="AM246" s="514"/>
      <c r="AN246" s="512"/>
      <c r="AO246" s="512"/>
      <c r="AP246" s="512"/>
      <c r="AQ246" s="512"/>
      <c r="AR246" s="512"/>
    </row>
    <row r="247" spans="1:44" ht="12" customHeight="1" x14ac:dyDescent="0.2">
      <c r="A247" s="194"/>
      <c r="B247" s="205"/>
      <c r="C247" s="200"/>
      <c r="D247" s="188"/>
      <c r="E247" s="321"/>
      <c r="F247" s="189"/>
      <c r="G247" s="189"/>
      <c r="H247" s="189"/>
      <c r="I247" s="189"/>
      <c r="J247" s="189"/>
      <c r="K247" s="189"/>
      <c r="L247" s="181"/>
      <c r="M247" s="183"/>
      <c r="N247" s="182"/>
      <c r="O247" s="182"/>
      <c r="P247" s="182"/>
      <c r="Q247" s="184"/>
      <c r="R247" s="185"/>
      <c r="S247" s="186"/>
      <c r="T247" s="185"/>
      <c r="U247" s="187"/>
      <c r="V247" s="185"/>
      <c r="W247" s="137"/>
      <c r="X247" s="147"/>
      <c r="Y247" s="540"/>
      <c r="Z247" s="514"/>
      <c r="AA247" s="512"/>
      <c r="AB247" s="513"/>
      <c r="AC247" s="513"/>
      <c r="AD247" s="147">
        <f t="shared" si="42"/>
        <v>0</v>
      </c>
      <c r="AE247" s="147" t="e">
        <f t="shared" si="43"/>
        <v>#VALUE!</v>
      </c>
      <c r="AF247" s="147" t="str">
        <f t="shared" si="44"/>
        <v>0</v>
      </c>
      <c r="AG247" s="147" t="e">
        <f t="shared" si="45"/>
        <v>#VALUE!</v>
      </c>
      <c r="AH247" s="137" t="str">
        <f t="shared" si="46"/>
        <v/>
      </c>
      <c r="AI247" s="137" t="str">
        <f t="shared" si="47"/>
        <v/>
      </c>
      <c r="AJ247" s="137" t="str">
        <f t="shared" si="48"/>
        <v/>
      </c>
      <c r="AK247" s="197">
        <f t="shared" si="49"/>
        <v>0</v>
      </c>
      <c r="AL247" s="137">
        <f t="shared" si="50"/>
        <v>0</v>
      </c>
      <c r="AM247" s="514"/>
      <c r="AN247" s="512"/>
      <c r="AO247" s="512"/>
      <c r="AP247" s="512"/>
      <c r="AQ247" s="512"/>
      <c r="AR247" s="512"/>
    </row>
    <row r="248" spans="1:44" ht="12" customHeight="1" x14ac:dyDescent="0.2">
      <c r="A248" s="194"/>
      <c r="B248" s="178"/>
      <c r="C248" s="191"/>
      <c r="D248" s="180"/>
      <c r="E248" s="321"/>
      <c r="F248" s="181"/>
      <c r="G248" s="189"/>
      <c r="H248" s="189"/>
      <c r="I248" s="189"/>
      <c r="J248" s="189"/>
      <c r="K248" s="189"/>
      <c r="L248" s="181"/>
      <c r="M248" s="183"/>
      <c r="N248" s="182"/>
      <c r="O248" s="182"/>
      <c r="P248" s="182"/>
      <c r="Q248" s="184"/>
      <c r="R248" s="185"/>
      <c r="S248" s="186"/>
      <c r="T248" s="185"/>
      <c r="U248" s="187"/>
      <c r="V248" s="185"/>
      <c r="W248" s="137"/>
      <c r="X248" s="147"/>
      <c r="Y248" s="540"/>
      <c r="Z248" s="514"/>
      <c r="AA248" s="512"/>
      <c r="AB248" s="513"/>
      <c r="AC248" s="513"/>
      <c r="AD248" s="147">
        <f t="shared" si="42"/>
        <v>0</v>
      </c>
      <c r="AE248" s="147" t="e">
        <f t="shared" si="43"/>
        <v>#VALUE!</v>
      </c>
      <c r="AF248" s="147" t="str">
        <f t="shared" si="44"/>
        <v>0</v>
      </c>
      <c r="AG248" s="147" t="e">
        <f t="shared" si="45"/>
        <v>#VALUE!</v>
      </c>
      <c r="AH248" s="137" t="str">
        <f t="shared" si="46"/>
        <v/>
      </c>
      <c r="AI248" s="137" t="str">
        <f t="shared" si="47"/>
        <v/>
      </c>
      <c r="AJ248" s="137" t="str">
        <f t="shared" si="48"/>
        <v/>
      </c>
      <c r="AK248" s="197">
        <f t="shared" si="49"/>
        <v>0</v>
      </c>
      <c r="AL248" s="137">
        <f t="shared" si="50"/>
        <v>0</v>
      </c>
      <c r="AM248" s="514"/>
      <c r="AN248" s="512"/>
      <c r="AO248" s="512"/>
      <c r="AP248" s="512"/>
      <c r="AQ248" s="512"/>
      <c r="AR248" s="512"/>
    </row>
    <row r="249" spans="1:44" ht="12" customHeight="1" x14ac:dyDescent="0.2">
      <c r="A249" s="194"/>
      <c r="B249" s="178"/>
      <c r="C249" s="191"/>
      <c r="D249" s="188"/>
      <c r="E249" s="321"/>
      <c r="F249" s="189"/>
      <c r="G249" s="189"/>
      <c r="H249" s="189"/>
      <c r="I249" s="189"/>
      <c r="J249" s="189"/>
      <c r="K249" s="189"/>
      <c r="L249" s="181"/>
      <c r="M249" s="183"/>
      <c r="N249" s="182"/>
      <c r="O249" s="182"/>
      <c r="P249" s="182"/>
      <c r="Q249" s="184"/>
      <c r="R249" s="185"/>
      <c r="S249" s="186"/>
      <c r="T249" s="185"/>
      <c r="U249" s="187"/>
      <c r="V249" s="185"/>
      <c r="W249" s="137"/>
      <c r="X249" s="147"/>
      <c r="Y249" s="540"/>
      <c r="Z249" s="514"/>
      <c r="AA249" s="512"/>
      <c r="AB249" s="513"/>
      <c r="AC249" s="513"/>
      <c r="AD249" s="147">
        <f t="shared" si="42"/>
        <v>0</v>
      </c>
      <c r="AE249" s="147" t="e">
        <f t="shared" si="43"/>
        <v>#VALUE!</v>
      </c>
      <c r="AF249" s="147" t="str">
        <f t="shared" si="44"/>
        <v>0</v>
      </c>
      <c r="AG249" s="147" t="e">
        <f t="shared" si="45"/>
        <v>#VALUE!</v>
      </c>
      <c r="AH249" s="137" t="str">
        <f t="shared" si="46"/>
        <v/>
      </c>
      <c r="AI249" s="137" t="str">
        <f t="shared" si="47"/>
        <v/>
      </c>
      <c r="AJ249" s="137" t="str">
        <f t="shared" si="48"/>
        <v/>
      </c>
      <c r="AK249" s="197">
        <f t="shared" si="49"/>
        <v>0</v>
      </c>
      <c r="AL249" s="137">
        <f t="shared" si="50"/>
        <v>0</v>
      </c>
      <c r="AM249" s="514"/>
      <c r="AN249" s="512"/>
      <c r="AO249" s="512"/>
      <c r="AP249" s="512"/>
      <c r="AQ249" s="512"/>
      <c r="AR249" s="512"/>
    </row>
    <row r="250" spans="1:44" ht="12" customHeight="1" x14ac:dyDescent="0.2">
      <c r="A250" s="194"/>
      <c r="B250" s="178"/>
      <c r="C250" s="191"/>
      <c r="D250" s="180"/>
      <c r="E250" s="321"/>
      <c r="F250" s="181"/>
      <c r="G250" s="189"/>
      <c r="H250" s="189"/>
      <c r="I250" s="189"/>
      <c r="J250" s="189"/>
      <c r="K250" s="189"/>
      <c r="L250" s="181"/>
      <c r="M250" s="183"/>
      <c r="N250" s="182"/>
      <c r="O250" s="182"/>
      <c r="P250" s="182"/>
      <c r="Q250" s="184"/>
      <c r="R250" s="185"/>
      <c r="S250" s="186"/>
      <c r="T250" s="185"/>
      <c r="U250" s="187"/>
      <c r="V250" s="185"/>
      <c r="W250" s="137"/>
      <c r="X250" s="147"/>
      <c r="Y250" s="540"/>
      <c r="Z250" s="514"/>
      <c r="AA250" s="512"/>
      <c r="AB250" s="513"/>
      <c r="AC250" s="513"/>
      <c r="AD250" s="147">
        <f t="shared" si="42"/>
        <v>0</v>
      </c>
      <c r="AE250" s="147" t="e">
        <f t="shared" si="43"/>
        <v>#VALUE!</v>
      </c>
      <c r="AF250" s="147" t="str">
        <f t="shared" si="44"/>
        <v>0</v>
      </c>
      <c r="AG250" s="147" t="e">
        <f t="shared" si="45"/>
        <v>#VALUE!</v>
      </c>
      <c r="AH250" s="137" t="str">
        <f t="shared" si="46"/>
        <v/>
      </c>
      <c r="AI250" s="137" t="str">
        <f t="shared" si="47"/>
        <v/>
      </c>
      <c r="AJ250" s="137" t="str">
        <f t="shared" si="48"/>
        <v/>
      </c>
      <c r="AK250" s="197">
        <f t="shared" si="49"/>
        <v>0</v>
      </c>
      <c r="AL250" s="137">
        <f t="shared" si="50"/>
        <v>0</v>
      </c>
      <c r="AM250" s="514"/>
      <c r="AN250" s="512"/>
      <c r="AO250" s="512"/>
      <c r="AP250" s="512"/>
      <c r="AQ250" s="512"/>
      <c r="AR250" s="512"/>
    </row>
    <row r="251" spans="1:44" ht="12" customHeight="1" x14ac:dyDescent="0.2">
      <c r="A251" s="194"/>
      <c r="B251" s="178"/>
      <c r="C251" s="191"/>
      <c r="D251" s="188"/>
      <c r="E251" s="321"/>
      <c r="F251" s="189"/>
      <c r="G251" s="189"/>
      <c r="H251" s="189"/>
      <c r="I251" s="189"/>
      <c r="J251" s="189"/>
      <c r="K251" s="189"/>
      <c r="L251" s="181"/>
      <c r="M251" s="183"/>
      <c r="N251" s="182"/>
      <c r="O251" s="182"/>
      <c r="P251" s="182"/>
      <c r="Q251" s="184"/>
      <c r="R251" s="185"/>
      <c r="S251" s="186"/>
      <c r="T251" s="185"/>
      <c r="U251" s="187"/>
      <c r="V251" s="185"/>
      <c r="W251" s="137"/>
      <c r="X251" s="147"/>
      <c r="Y251" s="540"/>
      <c r="Z251" s="514"/>
      <c r="AA251" s="512"/>
      <c r="AB251" s="513"/>
      <c r="AC251" s="513"/>
      <c r="AD251" s="147">
        <f t="shared" si="42"/>
        <v>0</v>
      </c>
      <c r="AE251" s="147" t="e">
        <f t="shared" si="43"/>
        <v>#VALUE!</v>
      </c>
      <c r="AF251" s="147" t="str">
        <f t="shared" si="44"/>
        <v>0</v>
      </c>
      <c r="AG251" s="147" t="e">
        <f t="shared" si="45"/>
        <v>#VALUE!</v>
      </c>
      <c r="AH251" s="137" t="str">
        <f t="shared" si="46"/>
        <v/>
      </c>
      <c r="AI251" s="137" t="str">
        <f t="shared" si="47"/>
        <v/>
      </c>
      <c r="AJ251" s="137" t="str">
        <f t="shared" si="48"/>
        <v/>
      </c>
      <c r="AK251" s="197">
        <f t="shared" si="49"/>
        <v>0</v>
      </c>
      <c r="AL251" s="137">
        <f t="shared" si="50"/>
        <v>0</v>
      </c>
      <c r="AM251" s="514"/>
      <c r="AN251" s="512"/>
      <c r="AO251" s="512"/>
      <c r="AP251" s="512"/>
      <c r="AQ251" s="512"/>
      <c r="AR251" s="512"/>
    </row>
    <row r="252" spans="1:44" ht="12" customHeight="1" x14ac:dyDescent="0.2">
      <c r="A252" s="194"/>
      <c r="B252" s="178"/>
      <c r="C252" s="191"/>
      <c r="D252" s="180"/>
      <c r="E252" s="321"/>
      <c r="F252" s="181"/>
      <c r="G252" s="189"/>
      <c r="H252" s="189"/>
      <c r="I252" s="189"/>
      <c r="J252" s="189"/>
      <c r="K252" s="189"/>
      <c r="L252" s="182"/>
      <c r="M252" s="183"/>
      <c r="N252" s="182"/>
      <c r="O252" s="182"/>
      <c r="P252" s="182"/>
      <c r="Q252" s="184"/>
      <c r="R252" s="185"/>
      <c r="S252" s="186"/>
      <c r="T252" s="185"/>
      <c r="U252" s="187"/>
      <c r="V252" s="185"/>
      <c r="W252" s="137"/>
      <c r="X252" s="147"/>
      <c r="Y252" s="540"/>
      <c r="Z252" s="514"/>
      <c r="AA252" s="512"/>
      <c r="AB252" s="513"/>
      <c r="AC252" s="513"/>
      <c r="AD252" s="147">
        <f t="shared" si="42"/>
        <v>0</v>
      </c>
      <c r="AE252" s="147" t="e">
        <f t="shared" si="43"/>
        <v>#VALUE!</v>
      </c>
      <c r="AF252" s="147" t="str">
        <f t="shared" si="44"/>
        <v>0</v>
      </c>
      <c r="AG252" s="147" t="e">
        <f t="shared" si="45"/>
        <v>#VALUE!</v>
      </c>
      <c r="AH252" s="137" t="str">
        <f t="shared" si="46"/>
        <v/>
      </c>
      <c r="AI252" s="137" t="str">
        <f t="shared" si="47"/>
        <v/>
      </c>
      <c r="AJ252" s="137" t="str">
        <f t="shared" si="48"/>
        <v/>
      </c>
      <c r="AK252" s="197">
        <f t="shared" si="49"/>
        <v>0</v>
      </c>
      <c r="AL252" s="137">
        <f t="shared" si="50"/>
        <v>0</v>
      </c>
      <c r="AM252" s="514"/>
      <c r="AN252" s="512"/>
      <c r="AO252" s="512"/>
      <c r="AP252" s="512"/>
      <c r="AQ252" s="512"/>
      <c r="AR252" s="512"/>
    </row>
    <row r="253" spans="1:44" ht="12" customHeight="1" x14ac:dyDescent="0.2">
      <c r="A253" s="194"/>
      <c r="B253" s="178"/>
      <c r="C253" s="191"/>
      <c r="D253" s="188"/>
      <c r="E253" s="321"/>
      <c r="F253" s="189"/>
      <c r="G253" s="189"/>
      <c r="H253" s="189"/>
      <c r="I253" s="189"/>
      <c r="J253" s="189"/>
      <c r="K253" s="189"/>
      <c r="L253" s="181"/>
      <c r="M253" s="183"/>
      <c r="N253" s="182"/>
      <c r="O253" s="182"/>
      <c r="P253" s="182"/>
      <c r="Q253" s="184"/>
      <c r="R253" s="185"/>
      <c r="S253" s="186"/>
      <c r="T253" s="185"/>
      <c r="U253" s="187"/>
      <c r="V253" s="185"/>
      <c r="W253" s="137"/>
      <c r="X253" s="147"/>
      <c r="Y253" s="540"/>
      <c r="Z253" s="514"/>
      <c r="AA253" s="512"/>
      <c r="AB253" s="513"/>
      <c r="AC253" s="513"/>
      <c r="AD253" s="147">
        <f t="shared" si="42"/>
        <v>0</v>
      </c>
      <c r="AE253" s="147" t="e">
        <f t="shared" si="43"/>
        <v>#VALUE!</v>
      </c>
      <c r="AF253" s="147" t="str">
        <f t="shared" si="44"/>
        <v>0</v>
      </c>
      <c r="AG253" s="147" t="e">
        <f t="shared" si="45"/>
        <v>#VALUE!</v>
      </c>
      <c r="AH253" s="137" t="str">
        <f t="shared" si="46"/>
        <v/>
      </c>
      <c r="AI253" s="137" t="str">
        <f t="shared" si="47"/>
        <v/>
      </c>
      <c r="AJ253" s="137" t="str">
        <f t="shared" si="48"/>
        <v/>
      </c>
      <c r="AK253" s="197">
        <f t="shared" si="49"/>
        <v>0</v>
      </c>
      <c r="AL253" s="137">
        <f t="shared" si="50"/>
        <v>0</v>
      </c>
      <c r="AM253" s="514"/>
      <c r="AN253" s="512"/>
      <c r="AO253" s="512"/>
      <c r="AP253" s="512"/>
      <c r="AQ253" s="512"/>
      <c r="AR253" s="512"/>
    </row>
    <row r="254" spans="1:44" ht="12" customHeight="1" x14ac:dyDescent="0.2">
      <c r="A254" s="194"/>
      <c r="B254" s="178"/>
      <c r="C254" s="191"/>
      <c r="D254" s="180"/>
      <c r="E254" s="321"/>
      <c r="F254" s="181"/>
      <c r="G254" s="189"/>
      <c r="H254" s="189"/>
      <c r="I254" s="189"/>
      <c r="J254" s="189"/>
      <c r="K254" s="181"/>
      <c r="L254" s="182"/>
      <c r="M254" s="183"/>
      <c r="N254" s="182"/>
      <c r="O254" s="182"/>
      <c r="P254" s="182"/>
      <c r="Q254" s="184"/>
      <c r="R254" s="185"/>
      <c r="S254" s="186"/>
      <c r="T254" s="185"/>
      <c r="U254" s="187"/>
      <c r="V254" s="185"/>
      <c r="W254" s="137"/>
      <c r="X254" s="147"/>
      <c r="Y254" s="540"/>
      <c r="Z254" s="514"/>
      <c r="AA254" s="512"/>
      <c r="AB254" s="513"/>
      <c r="AC254" s="513"/>
      <c r="AD254" s="147">
        <f t="shared" si="42"/>
        <v>0</v>
      </c>
      <c r="AE254" s="147" t="e">
        <f t="shared" si="43"/>
        <v>#VALUE!</v>
      </c>
      <c r="AF254" s="147" t="str">
        <f t="shared" si="44"/>
        <v>0</v>
      </c>
      <c r="AG254" s="147" t="e">
        <f t="shared" si="45"/>
        <v>#VALUE!</v>
      </c>
      <c r="AH254" s="137" t="str">
        <f t="shared" si="46"/>
        <v/>
      </c>
      <c r="AI254" s="137" t="str">
        <f t="shared" si="47"/>
        <v/>
      </c>
      <c r="AJ254" s="137" t="str">
        <f t="shared" si="48"/>
        <v/>
      </c>
      <c r="AK254" s="197">
        <f t="shared" si="49"/>
        <v>0</v>
      </c>
      <c r="AL254" s="137">
        <f t="shared" si="50"/>
        <v>0</v>
      </c>
      <c r="AM254" s="514"/>
      <c r="AN254" s="512"/>
      <c r="AO254" s="512"/>
      <c r="AP254" s="512"/>
      <c r="AQ254" s="512"/>
      <c r="AR254" s="512"/>
    </row>
    <row r="255" spans="1:44" ht="12" customHeight="1" x14ac:dyDescent="0.2">
      <c r="A255" s="194"/>
      <c r="B255" s="178"/>
      <c r="C255" s="191"/>
      <c r="D255" s="188"/>
      <c r="E255" s="321"/>
      <c r="F255" s="189"/>
      <c r="G255" s="189"/>
      <c r="H255" s="189"/>
      <c r="I255" s="189"/>
      <c r="J255" s="189"/>
      <c r="K255" s="181"/>
      <c r="L255" s="181"/>
      <c r="M255" s="183"/>
      <c r="N255" s="182"/>
      <c r="O255" s="182"/>
      <c r="P255" s="182"/>
      <c r="Q255" s="184"/>
      <c r="R255" s="185"/>
      <c r="S255" s="186"/>
      <c r="T255" s="185"/>
      <c r="U255" s="187"/>
      <c r="V255" s="185"/>
      <c r="W255" s="137"/>
      <c r="X255" s="147"/>
      <c r="Y255" s="540"/>
      <c r="Z255" s="514"/>
      <c r="AA255" s="512"/>
      <c r="AB255" s="513"/>
      <c r="AC255" s="513"/>
      <c r="AD255" s="147">
        <f t="shared" si="42"/>
        <v>0</v>
      </c>
      <c r="AE255" s="147" t="e">
        <f t="shared" si="43"/>
        <v>#VALUE!</v>
      </c>
      <c r="AF255" s="147" t="str">
        <f t="shared" si="44"/>
        <v>0</v>
      </c>
      <c r="AG255" s="147" t="e">
        <f t="shared" si="45"/>
        <v>#VALUE!</v>
      </c>
      <c r="AH255" s="137" t="str">
        <f t="shared" si="46"/>
        <v/>
      </c>
      <c r="AI255" s="137" t="str">
        <f t="shared" si="47"/>
        <v/>
      </c>
      <c r="AJ255" s="137" t="str">
        <f t="shared" si="48"/>
        <v/>
      </c>
      <c r="AK255" s="197">
        <f t="shared" si="49"/>
        <v>0</v>
      </c>
      <c r="AL255" s="137">
        <f t="shared" si="50"/>
        <v>0</v>
      </c>
      <c r="AM255" s="514"/>
      <c r="AN255" s="512"/>
      <c r="AO255" s="512"/>
      <c r="AP255" s="512"/>
      <c r="AQ255" s="512"/>
      <c r="AR255" s="512"/>
    </row>
    <row r="256" spans="1:44" ht="12" customHeight="1" x14ac:dyDescent="0.2">
      <c r="A256" s="177"/>
      <c r="B256" s="178"/>
      <c r="C256" s="191"/>
      <c r="D256" s="180"/>
      <c r="E256" s="73"/>
      <c r="F256" s="181"/>
      <c r="G256" s="189"/>
      <c r="H256" s="189"/>
      <c r="I256" s="189"/>
      <c r="J256" s="189"/>
      <c r="K256" s="181"/>
      <c r="L256" s="181"/>
      <c r="M256" s="183"/>
      <c r="N256" s="182"/>
      <c r="O256" s="182"/>
      <c r="P256" s="182"/>
      <c r="Q256" s="184"/>
      <c r="R256" s="185"/>
      <c r="S256" s="186"/>
      <c r="T256" s="185"/>
      <c r="U256" s="187"/>
      <c r="V256" s="185"/>
      <c r="W256" s="137"/>
      <c r="X256" s="147"/>
      <c r="Y256" s="540"/>
      <c r="Z256" s="514"/>
      <c r="AA256" s="512"/>
      <c r="AB256" s="513"/>
      <c r="AC256" s="513"/>
      <c r="AD256" s="147">
        <f t="shared" si="42"/>
        <v>0</v>
      </c>
      <c r="AE256" s="147" t="e">
        <f t="shared" si="43"/>
        <v>#VALUE!</v>
      </c>
      <c r="AF256" s="147" t="str">
        <f t="shared" si="44"/>
        <v>0</v>
      </c>
      <c r="AG256" s="147" t="e">
        <f t="shared" si="45"/>
        <v>#VALUE!</v>
      </c>
      <c r="AH256" s="137" t="str">
        <f t="shared" si="46"/>
        <v/>
      </c>
      <c r="AI256" s="137" t="str">
        <f t="shared" si="47"/>
        <v/>
      </c>
      <c r="AJ256" s="137" t="str">
        <f t="shared" si="48"/>
        <v/>
      </c>
      <c r="AK256" s="197">
        <f t="shared" si="49"/>
        <v>0</v>
      </c>
      <c r="AL256" s="137">
        <f t="shared" si="50"/>
        <v>0</v>
      </c>
      <c r="AM256" s="514"/>
      <c r="AN256" s="512"/>
      <c r="AO256" s="512"/>
      <c r="AP256" s="512"/>
      <c r="AQ256" s="512"/>
      <c r="AR256" s="512"/>
    </row>
    <row r="257" spans="1:44" ht="12" customHeight="1" x14ac:dyDescent="0.2">
      <c r="A257" s="206"/>
      <c r="B257" s="205"/>
      <c r="C257" s="200"/>
      <c r="D257" s="443"/>
      <c r="E257" s="190"/>
      <c r="F257" s="187"/>
      <c r="G257" s="187"/>
      <c r="H257" s="187"/>
      <c r="I257" s="187"/>
      <c r="J257" s="187"/>
      <c r="K257" s="183"/>
      <c r="L257" s="183"/>
      <c r="M257" s="183"/>
      <c r="N257" s="182"/>
      <c r="O257" s="182"/>
      <c r="P257" s="182"/>
      <c r="Q257" s="184"/>
      <c r="R257" s="185"/>
      <c r="S257" s="186"/>
      <c r="T257" s="185"/>
      <c r="U257" s="187"/>
      <c r="V257" s="185"/>
      <c r="W257" s="137"/>
      <c r="X257" s="147"/>
      <c r="Y257" s="540"/>
      <c r="Z257" s="514"/>
      <c r="AA257" s="512"/>
      <c r="AB257" s="513"/>
      <c r="AC257" s="513"/>
      <c r="AD257" s="147">
        <f t="shared" si="42"/>
        <v>0</v>
      </c>
      <c r="AE257" s="147" t="e">
        <f t="shared" si="43"/>
        <v>#VALUE!</v>
      </c>
      <c r="AF257" s="147" t="str">
        <f t="shared" si="44"/>
        <v>0</v>
      </c>
      <c r="AG257" s="147" t="e">
        <f t="shared" si="45"/>
        <v>#VALUE!</v>
      </c>
      <c r="AH257" s="137" t="str">
        <f t="shared" si="46"/>
        <v/>
      </c>
      <c r="AI257" s="137" t="str">
        <f t="shared" si="47"/>
        <v/>
      </c>
      <c r="AJ257" s="137" t="str">
        <f t="shared" si="48"/>
        <v/>
      </c>
      <c r="AK257" s="197">
        <f t="shared" si="49"/>
        <v>0</v>
      </c>
      <c r="AL257" s="137">
        <f t="shared" si="50"/>
        <v>0</v>
      </c>
      <c r="AM257" s="514"/>
      <c r="AN257" s="512"/>
      <c r="AO257" s="512"/>
      <c r="AP257" s="512"/>
      <c r="AQ257" s="512"/>
      <c r="AR257" s="512"/>
    </row>
    <row r="258" spans="1:44" ht="12" customHeight="1" x14ac:dyDescent="0.2">
      <c r="A258" s="194"/>
      <c r="B258" s="178"/>
      <c r="C258" s="191"/>
      <c r="D258" s="436"/>
      <c r="E258" s="73"/>
      <c r="F258" s="181"/>
      <c r="G258" s="181"/>
      <c r="H258" s="181"/>
      <c r="I258" s="181"/>
      <c r="J258" s="181"/>
      <c r="K258" s="181"/>
      <c r="L258" s="182"/>
      <c r="M258" s="183"/>
      <c r="N258" s="182"/>
      <c r="O258" s="182"/>
      <c r="P258" s="182"/>
      <c r="Q258" s="184"/>
      <c r="R258" s="185"/>
      <c r="S258" s="186"/>
      <c r="T258" s="185"/>
      <c r="U258" s="187"/>
      <c r="V258" s="185"/>
      <c r="W258" s="137"/>
      <c r="X258" s="147"/>
      <c r="Y258" s="540"/>
      <c r="Z258" s="514"/>
      <c r="AA258" s="512"/>
      <c r="AB258" s="513"/>
      <c r="AC258" s="513"/>
      <c r="AD258" s="147">
        <f t="shared" si="42"/>
        <v>0</v>
      </c>
      <c r="AE258" s="147" t="e">
        <f t="shared" si="43"/>
        <v>#VALUE!</v>
      </c>
      <c r="AF258" s="147" t="str">
        <f t="shared" si="44"/>
        <v>0</v>
      </c>
      <c r="AG258" s="147" t="e">
        <f t="shared" si="45"/>
        <v>#VALUE!</v>
      </c>
      <c r="AH258" s="137" t="str">
        <f t="shared" si="46"/>
        <v/>
      </c>
      <c r="AI258" s="137" t="str">
        <f t="shared" si="47"/>
        <v/>
      </c>
      <c r="AJ258" s="137" t="str">
        <f t="shared" si="48"/>
        <v/>
      </c>
      <c r="AK258" s="197">
        <f t="shared" si="49"/>
        <v>0</v>
      </c>
      <c r="AL258" s="137">
        <f t="shared" si="50"/>
        <v>0</v>
      </c>
      <c r="AM258" s="514"/>
      <c r="AN258" s="512"/>
      <c r="AO258" s="512"/>
      <c r="AP258" s="512"/>
      <c r="AQ258" s="512"/>
      <c r="AR258" s="512"/>
    </row>
    <row r="259" spans="1:44" ht="12" customHeight="1" x14ac:dyDescent="0.2">
      <c r="A259" s="194"/>
      <c r="B259" s="178"/>
      <c r="C259" s="191"/>
      <c r="D259" s="188"/>
      <c r="E259" s="73"/>
      <c r="F259" s="189"/>
      <c r="G259" s="181"/>
      <c r="H259" s="181"/>
      <c r="I259" s="181"/>
      <c r="J259" s="181"/>
      <c r="K259" s="181"/>
      <c r="L259" s="182"/>
      <c r="M259" s="183"/>
      <c r="N259" s="182"/>
      <c r="O259" s="182"/>
      <c r="P259" s="182"/>
      <c r="Q259" s="184"/>
      <c r="R259" s="185"/>
      <c r="S259" s="186"/>
      <c r="T259" s="185"/>
      <c r="U259" s="187"/>
      <c r="V259" s="185"/>
      <c r="W259" s="137"/>
      <c r="X259" s="147"/>
      <c r="Y259" s="540"/>
      <c r="Z259" s="514"/>
      <c r="AA259" s="512"/>
      <c r="AB259" s="513"/>
      <c r="AC259" s="513"/>
      <c r="AD259" s="147">
        <f t="shared" si="42"/>
        <v>0</v>
      </c>
      <c r="AE259" s="147" t="e">
        <f t="shared" si="43"/>
        <v>#VALUE!</v>
      </c>
      <c r="AF259" s="147" t="str">
        <f t="shared" si="44"/>
        <v>0</v>
      </c>
      <c r="AG259" s="147" t="e">
        <f t="shared" si="45"/>
        <v>#VALUE!</v>
      </c>
      <c r="AH259" s="137" t="str">
        <f t="shared" si="46"/>
        <v/>
      </c>
      <c r="AI259" s="137" t="str">
        <f t="shared" si="47"/>
        <v/>
      </c>
      <c r="AJ259" s="137" t="str">
        <f t="shared" si="48"/>
        <v/>
      </c>
      <c r="AK259" s="197">
        <f t="shared" si="49"/>
        <v>0</v>
      </c>
      <c r="AL259" s="137">
        <f t="shared" si="50"/>
        <v>0</v>
      </c>
      <c r="AM259" s="514"/>
      <c r="AN259" s="512"/>
      <c r="AO259" s="512"/>
      <c r="AP259" s="512"/>
      <c r="AQ259" s="512"/>
      <c r="AR259" s="512"/>
    </row>
    <row r="260" spans="1:44" ht="12" customHeight="1" x14ac:dyDescent="0.2">
      <c r="A260" s="177"/>
      <c r="B260" s="178"/>
      <c r="C260" s="191"/>
      <c r="D260" s="180"/>
      <c r="E260" s="73"/>
      <c r="F260" s="181"/>
      <c r="G260" s="181"/>
      <c r="H260" s="181"/>
      <c r="I260" s="181"/>
      <c r="J260" s="181"/>
      <c r="K260" s="181"/>
      <c r="L260" s="182"/>
      <c r="M260" s="183"/>
      <c r="N260" s="182"/>
      <c r="O260" s="182"/>
      <c r="P260" s="182"/>
      <c r="Q260" s="184"/>
      <c r="R260" s="185"/>
      <c r="S260" s="186"/>
      <c r="T260" s="185"/>
      <c r="U260" s="187"/>
      <c r="V260" s="185"/>
      <c r="W260" s="137"/>
      <c r="X260" s="147"/>
      <c r="Y260" s="540"/>
      <c r="Z260" s="514"/>
      <c r="AA260" s="512"/>
      <c r="AB260" s="513"/>
      <c r="AC260" s="513"/>
      <c r="AD260" s="147">
        <f t="shared" si="42"/>
        <v>0</v>
      </c>
      <c r="AE260" s="147" t="e">
        <f t="shared" si="43"/>
        <v>#VALUE!</v>
      </c>
      <c r="AF260" s="147" t="str">
        <f t="shared" si="44"/>
        <v>0</v>
      </c>
      <c r="AG260" s="147" t="e">
        <f t="shared" si="45"/>
        <v>#VALUE!</v>
      </c>
      <c r="AH260" s="137" t="str">
        <f t="shared" si="46"/>
        <v/>
      </c>
      <c r="AI260" s="137" t="str">
        <f t="shared" si="47"/>
        <v/>
      </c>
      <c r="AJ260" s="137" t="str">
        <f t="shared" si="48"/>
        <v/>
      </c>
      <c r="AK260" s="197">
        <f t="shared" si="49"/>
        <v>0</v>
      </c>
      <c r="AL260" s="137">
        <f t="shared" si="50"/>
        <v>0</v>
      </c>
      <c r="AM260" s="514"/>
      <c r="AN260" s="512"/>
      <c r="AO260" s="512"/>
      <c r="AP260" s="512"/>
      <c r="AQ260" s="512"/>
      <c r="AR260" s="512"/>
    </row>
    <row r="261" spans="1:44" ht="12" customHeight="1" x14ac:dyDescent="0.2">
      <c r="A261" s="177"/>
      <c r="B261" s="178"/>
      <c r="C261" s="191"/>
      <c r="D261" s="188"/>
      <c r="E261" s="73"/>
      <c r="F261" s="189"/>
      <c r="G261" s="181"/>
      <c r="H261" s="189"/>
      <c r="I261" s="189"/>
      <c r="J261" s="189"/>
      <c r="K261" s="189"/>
      <c r="L261" s="181"/>
      <c r="M261" s="183"/>
      <c r="N261" s="182"/>
      <c r="O261" s="182"/>
      <c r="P261" s="182"/>
      <c r="Q261" s="184"/>
      <c r="R261" s="185"/>
      <c r="S261" s="186"/>
      <c r="T261" s="185"/>
      <c r="U261" s="187"/>
      <c r="V261" s="185"/>
      <c r="W261" s="137"/>
      <c r="X261" s="147"/>
      <c r="Y261" s="540"/>
      <c r="Z261" s="514"/>
      <c r="AA261" s="512"/>
      <c r="AB261" s="513"/>
      <c r="AC261" s="513"/>
      <c r="AD261" s="147">
        <f t="shared" si="42"/>
        <v>0</v>
      </c>
      <c r="AE261" s="147" t="e">
        <f t="shared" si="43"/>
        <v>#VALUE!</v>
      </c>
      <c r="AF261" s="147" t="str">
        <f t="shared" si="44"/>
        <v>0</v>
      </c>
      <c r="AG261" s="147" t="e">
        <f t="shared" si="45"/>
        <v>#VALUE!</v>
      </c>
      <c r="AH261" s="137" t="str">
        <f t="shared" si="46"/>
        <v/>
      </c>
      <c r="AI261" s="137" t="str">
        <f t="shared" si="47"/>
        <v/>
      </c>
      <c r="AJ261" s="137" t="str">
        <f t="shared" si="48"/>
        <v/>
      </c>
      <c r="AK261" s="197">
        <f t="shared" si="49"/>
        <v>0</v>
      </c>
      <c r="AL261" s="137">
        <f t="shared" si="50"/>
        <v>0</v>
      </c>
      <c r="AM261" s="514"/>
      <c r="AN261" s="512"/>
      <c r="AO261" s="512"/>
      <c r="AP261" s="512"/>
      <c r="AQ261" s="512"/>
      <c r="AR261" s="512"/>
    </row>
    <row r="262" spans="1:44" ht="12" customHeight="1" x14ac:dyDescent="0.2">
      <c r="A262" s="194"/>
      <c r="B262" s="178"/>
      <c r="C262" s="191"/>
      <c r="D262" s="180"/>
      <c r="E262" s="73"/>
      <c r="F262" s="181"/>
      <c r="G262" s="181"/>
      <c r="H262" s="189"/>
      <c r="I262" s="189"/>
      <c r="J262" s="189"/>
      <c r="K262" s="189"/>
      <c r="L262" s="181"/>
      <c r="M262" s="183"/>
      <c r="N262" s="182"/>
      <c r="O262" s="182"/>
      <c r="P262" s="182"/>
      <c r="Q262" s="184"/>
      <c r="R262" s="185"/>
      <c r="S262" s="186"/>
      <c r="T262" s="185"/>
      <c r="U262" s="187"/>
      <c r="V262" s="185"/>
      <c r="W262" s="137"/>
      <c r="X262" s="147"/>
      <c r="Y262" s="540"/>
      <c r="Z262" s="514"/>
      <c r="AA262" s="512"/>
      <c r="AB262" s="513"/>
      <c r="AC262" s="513"/>
      <c r="AD262" s="147">
        <f t="shared" si="42"/>
        <v>0</v>
      </c>
      <c r="AE262" s="147" t="e">
        <f t="shared" si="43"/>
        <v>#VALUE!</v>
      </c>
      <c r="AF262" s="147" t="str">
        <f t="shared" si="44"/>
        <v>0</v>
      </c>
      <c r="AG262" s="147" t="e">
        <f t="shared" si="45"/>
        <v>#VALUE!</v>
      </c>
      <c r="AH262" s="137" t="str">
        <f t="shared" si="46"/>
        <v/>
      </c>
      <c r="AI262" s="137" t="str">
        <f t="shared" si="47"/>
        <v/>
      </c>
      <c r="AJ262" s="137" t="str">
        <f t="shared" si="48"/>
        <v/>
      </c>
      <c r="AK262" s="197">
        <f t="shared" si="49"/>
        <v>0</v>
      </c>
      <c r="AL262" s="137">
        <f t="shared" si="50"/>
        <v>0</v>
      </c>
      <c r="AM262" s="514"/>
      <c r="AN262" s="512"/>
      <c r="AO262" s="512"/>
      <c r="AP262" s="512"/>
      <c r="AQ262" s="512"/>
      <c r="AR262" s="512"/>
    </row>
    <row r="263" spans="1:44" ht="12" customHeight="1" x14ac:dyDescent="0.2">
      <c r="A263" s="194"/>
      <c r="B263" s="178"/>
      <c r="C263" s="191"/>
      <c r="D263" s="188"/>
      <c r="E263" s="73"/>
      <c r="F263" s="189"/>
      <c r="G263" s="181"/>
      <c r="H263" s="189"/>
      <c r="I263" s="189"/>
      <c r="J263" s="189"/>
      <c r="K263" s="189"/>
      <c r="L263" s="181"/>
      <c r="M263" s="183"/>
      <c r="N263" s="182"/>
      <c r="O263" s="182"/>
      <c r="P263" s="182"/>
      <c r="Q263" s="184"/>
      <c r="R263" s="185"/>
      <c r="S263" s="186"/>
      <c r="T263" s="185"/>
      <c r="U263" s="187"/>
      <c r="V263" s="185"/>
      <c r="W263" s="137"/>
      <c r="X263" s="147"/>
      <c r="Y263" s="540"/>
      <c r="Z263" s="514"/>
      <c r="AA263" s="512"/>
      <c r="AB263" s="513"/>
      <c r="AC263" s="513"/>
      <c r="AD263" s="147">
        <f t="shared" si="42"/>
        <v>0</v>
      </c>
      <c r="AE263" s="147" t="e">
        <f t="shared" si="43"/>
        <v>#VALUE!</v>
      </c>
      <c r="AF263" s="147" t="str">
        <f t="shared" si="44"/>
        <v>0</v>
      </c>
      <c r="AG263" s="147" t="e">
        <f t="shared" si="45"/>
        <v>#VALUE!</v>
      </c>
      <c r="AH263" s="137" t="str">
        <f t="shared" si="46"/>
        <v/>
      </c>
      <c r="AI263" s="137" t="str">
        <f t="shared" si="47"/>
        <v/>
      </c>
      <c r="AJ263" s="137" t="str">
        <f t="shared" si="48"/>
        <v/>
      </c>
      <c r="AK263" s="197">
        <f t="shared" si="49"/>
        <v>0</v>
      </c>
      <c r="AL263" s="137">
        <f t="shared" si="50"/>
        <v>0</v>
      </c>
      <c r="AM263" s="514"/>
      <c r="AN263" s="512"/>
      <c r="AO263" s="512"/>
      <c r="AP263" s="512"/>
      <c r="AQ263" s="512"/>
      <c r="AR263" s="512"/>
    </row>
    <row r="264" spans="1:44" ht="12" customHeight="1" x14ac:dyDescent="0.2">
      <c r="A264" s="206"/>
      <c r="B264" s="205"/>
      <c r="C264" s="200"/>
      <c r="D264" s="180"/>
      <c r="E264" s="190"/>
      <c r="F264" s="181"/>
      <c r="G264" s="181"/>
      <c r="H264" s="189"/>
      <c r="I264" s="189"/>
      <c r="J264" s="189"/>
      <c r="K264" s="189"/>
      <c r="L264" s="181"/>
      <c r="M264" s="183"/>
      <c r="N264" s="182"/>
      <c r="O264" s="182"/>
      <c r="P264" s="182"/>
      <c r="Q264" s="184"/>
      <c r="R264" s="185"/>
      <c r="S264" s="186"/>
      <c r="T264" s="185"/>
      <c r="U264" s="187"/>
      <c r="V264" s="185"/>
      <c r="W264" s="137"/>
      <c r="X264" s="147"/>
      <c r="Y264" s="540"/>
      <c r="Z264" s="514"/>
      <c r="AA264" s="512"/>
      <c r="AB264" s="513"/>
      <c r="AC264" s="513"/>
      <c r="AD264" s="147">
        <f t="shared" si="42"/>
        <v>0</v>
      </c>
      <c r="AE264" s="147" t="e">
        <f t="shared" si="43"/>
        <v>#VALUE!</v>
      </c>
      <c r="AF264" s="147" t="str">
        <f t="shared" si="44"/>
        <v>0</v>
      </c>
      <c r="AG264" s="147" t="e">
        <f t="shared" si="45"/>
        <v>#VALUE!</v>
      </c>
      <c r="AH264" s="137" t="str">
        <f t="shared" si="46"/>
        <v/>
      </c>
      <c r="AI264" s="137" t="str">
        <f t="shared" si="47"/>
        <v/>
      </c>
      <c r="AJ264" s="137" t="str">
        <f t="shared" si="48"/>
        <v/>
      </c>
      <c r="AK264" s="197">
        <f t="shared" si="49"/>
        <v>0</v>
      </c>
      <c r="AL264" s="137">
        <f t="shared" si="50"/>
        <v>0</v>
      </c>
      <c r="AM264" s="514"/>
      <c r="AN264" s="512"/>
      <c r="AO264" s="512"/>
      <c r="AP264" s="512"/>
      <c r="AQ264" s="512"/>
      <c r="AR264" s="512"/>
    </row>
    <row r="265" spans="1:44" ht="12" customHeight="1" x14ac:dyDescent="0.2">
      <c r="A265" s="206"/>
      <c r="B265" s="205"/>
      <c r="C265" s="200"/>
      <c r="D265" s="188"/>
      <c r="E265" s="190"/>
      <c r="F265" s="189"/>
      <c r="G265" s="181"/>
      <c r="H265" s="189"/>
      <c r="I265" s="189"/>
      <c r="J265" s="189"/>
      <c r="K265" s="189"/>
      <c r="L265" s="181"/>
      <c r="M265" s="183"/>
      <c r="N265" s="182"/>
      <c r="O265" s="182"/>
      <c r="P265" s="182"/>
      <c r="Q265" s="184"/>
      <c r="R265" s="185"/>
      <c r="S265" s="186"/>
      <c r="T265" s="185"/>
      <c r="U265" s="187"/>
      <c r="V265" s="185"/>
      <c r="W265" s="137"/>
      <c r="X265" s="147"/>
      <c r="Y265" s="540"/>
      <c r="Z265" s="514"/>
      <c r="AA265" s="512"/>
      <c r="AB265" s="513"/>
      <c r="AC265" s="513"/>
      <c r="AD265" s="147">
        <f t="shared" si="42"/>
        <v>0</v>
      </c>
      <c r="AE265" s="147" t="e">
        <f t="shared" si="43"/>
        <v>#VALUE!</v>
      </c>
      <c r="AF265" s="147" t="str">
        <f t="shared" si="44"/>
        <v>0</v>
      </c>
      <c r="AG265" s="147" t="e">
        <f t="shared" si="45"/>
        <v>#VALUE!</v>
      </c>
      <c r="AH265" s="137" t="str">
        <f t="shared" si="46"/>
        <v/>
      </c>
      <c r="AI265" s="137" t="str">
        <f t="shared" si="47"/>
        <v/>
      </c>
      <c r="AJ265" s="137" t="str">
        <f t="shared" si="48"/>
        <v/>
      </c>
      <c r="AK265" s="197">
        <f t="shared" si="49"/>
        <v>0</v>
      </c>
      <c r="AL265" s="137">
        <f t="shared" si="50"/>
        <v>0</v>
      </c>
      <c r="AM265" s="514"/>
      <c r="AN265" s="512"/>
      <c r="AO265" s="512"/>
      <c r="AP265" s="512"/>
      <c r="AQ265" s="512"/>
      <c r="AR265" s="512"/>
    </row>
    <row r="266" spans="1:44" ht="12" customHeight="1" x14ac:dyDescent="0.2">
      <c r="A266" s="194"/>
      <c r="B266" s="178"/>
      <c r="C266" s="191"/>
      <c r="D266" s="180"/>
      <c r="E266" s="73"/>
      <c r="F266" s="181"/>
      <c r="G266" s="181"/>
      <c r="H266" s="181"/>
      <c r="I266" s="181"/>
      <c r="J266" s="181"/>
      <c r="K266" s="181"/>
      <c r="L266" s="182"/>
      <c r="M266" s="183"/>
      <c r="N266" s="182"/>
      <c r="O266" s="182"/>
      <c r="P266" s="182"/>
      <c r="Q266" s="184"/>
      <c r="R266" s="185"/>
      <c r="S266" s="186"/>
      <c r="T266" s="185"/>
      <c r="U266" s="187"/>
      <c r="V266" s="185"/>
      <c r="W266" s="137"/>
      <c r="X266" s="147"/>
      <c r="Y266" s="540"/>
      <c r="Z266" s="514"/>
      <c r="AA266" s="512"/>
      <c r="AB266" s="513"/>
      <c r="AC266" s="513"/>
      <c r="AD266" s="147">
        <f t="shared" si="42"/>
        <v>0</v>
      </c>
      <c r="AE266" s="147" t="e">
        <f t="shared" si="43"/>
        <v>#VALUE!</v>
      </c>
      <c r="AF266" s="147" t="str">
        <f t="shared" si="44"/>
        <v>0</v>
      </c>
      <c r="AG266" s="147" t="e">
        <f t="shared" si="45"/>
        <v>#VALUE!</v>
      </c>
      <c r="AH266" s="137" t="str">
        <f t="shared" si="46"/>
        <v/>
      </c>
      <c r="AI266" s="137" t="str">
        <f t="shared" si="47"/>
        <v/>
      </c>
      <c r="AJ266" s="137" t="str">
        <f t="shared" si="48"/>
        <v/>
      </c>
      <c r="AK266" s="197">
        <f t="shared" si="49"/>
        <v>0</v>
      </c>
      <c r="AL266" s="137">
        <f t="shared" si="50"/>
        <v>0</v>
      </c>
      <c r="AM266" s="514"/>
      <c r="AN266" s="512"/>
      <c r="AO266" s="512"/>
      <c r="AP266" s="512"/>
      <c r="AQ266" s="512"/>
      <c r="AR266" s="512"/>
    </row>
    <row r="267" spans="1:44" ht="12" customHeight="1" x14ac:dyDescent="0.2">
      <c r="A267" s="194"/>
      <c r="B267" s="178"/>
      <c r="C267" s="191"/>
      <c r="D267" s="188"/>
      <c r="E267" s="73"/>
      <c r="F267" s="189"/>
      <c r="G267" s="181"/>
      <c r="H267" s="181"/>
      <c r="I267" s="181"/>
      <c r="J267" s="181"/>
      <c r="K267" s="181"/>
      <c r="L267" s="182"/>
      <c r="M267" s="183"/>
      <c r="N267" s="182"/>
      <c r="O267" s="182"/>
      <c r="P267" s="182"/>
      <c r="Q267" s="184"/>
      <c r="R267" s="185"/>
      <c r="S267" s="186"/>
      <c r="T267" s="185"/>
      <c r="U267" s="187"/>
      <c r="V267" s="185"/>
      <c r="W267" s="137"/>
      <c r="X267" s="147"/>
      <c r="Y267" s="540"/>
      <c r="Z267" s="514"/>
      <c r="AA267" s="512"/>
      <c r="AB267" s="513"/>
      <c r="AC267" s="513"/>
      <c r="AD267" s="147">
        <f t="shared" si="42"/>
        <v>0</v>
      </c>
      <c r="AE267" s="147" t="e">
        <f t="shared" si="43"/>
        <v>#VALUE!</v>
      </c>
      <c r="AF267" s="147" t="str">
        <f t="shared" si="44"/>
        <v>0</v>
      </c>
      <c r="AG267" s="147" t="e">
        <f t="shared" si="45"/>
        <v>#VALUE!</v>
      </c>
      <c r="AH267" s="137" t="str">
        <f t="shared" si="46"/>
        <v/>
      </c>
      <c r="AI267" s="137" t="str">
        <f t="shared" si="47"/>
        <v/>
      </c>
      <c r="AJ267" s="137" t="str">
        <f t="shared" si="48"/>
        <v/>
      </c>
      <c r="AK267" s="197">
        <f t="shared" si="49"/>
        <v>0</v>
      </c>
      <c r="AL267" s="137">
        <f t="shared" si="50"/>
        <v>0</v>
      </c>
      <c r="AM267" s="514"/>
      <c r="AN267" s="512"/>
      <c r="AO267" s="512"/>
      <c r="AP267" s="512"/>
      <c r="AQ267" s="512"/>
      <c r="AR267" s="512"/>
    </row>
    <row r="268" spans="1:44" ht="12" customHeight="1" x14ac:dyDescent="0.2">
      <c r="A268" s="194"/>
      <c r="B268" s="178"/>
      <c r="C268" s="191"/>
      <c r="D268" s="180"/>
      <c r="E268" s="73"/>
      <c r="F268" s="181"/>
      <c r="G268" s="181"/>
      <c r="H268" s="181"/>
      <c r="I268" s="181"/>
      <c r="J268" s="181"/>
      <c r="K268" s="181"/>
      <c r="L268" s="182"/>
      <c r="M268" s="183"/>
      <c r="N268" s="182"/>
      <c r="O268" s="182"/>
      <c r="P268" s="182"/>
      <c r="Q268" s="184"/>
      <c r="R268" s="185"/>
      <c r="S268" s="186"/>
      <c r="T268" s="185"/>
      <c r="U268" s="187"/>
      <c r="V268" s="185"/>
      <c r="W268" s="137"/>
      <c r="X268" s="147"/>
      <c r="Y268" s="540"/>
      <c r="Z268" s="514"/>
      <c r="AA268" s="512"/>
      <c r="AB268" s="513"/>
      <c r="AC268" s="513"/>
      <c r="AD268" s="147">
        <f t="shared" si="42"/>
        <v>0</v>
      </c>
      <c r="AE268" s="147" t="e">
        <f t="shared" si="43"/>
        <v>#VALUE!</v>
      </c>
      <c r="AF268" s="147" t="str">
        <f t="shared" si="44"/>
        <v>0</v>
      </c>
      <c r="AG268" s="147" t="e">
        <f t="shared" si="45"/>
        <v>#VALUE!</v>
      </c>
      <c r="AH268" s="137" t="str">
        <f t="shared" si="46"/>
        <v/>
      </c>
      <c r="AI268" s="137" t="str">
        <f t="shared" si="47"/>
        <v/>
      </c>
      <c r="AJ268" s="137" t="str">
        <f t="shared" si="48"/>
        <v/>
      </c>
      <c r="AK268" s="197">
        <f t="shared" si="49"/>
        <v>0</v>
      </c>
      <c r="AL268" s="137">
        <f t="shared" si="50"/>
        <v>0</v>
      </c>
      <c r="AM268" s="514"/>
      <c r="AN268" s="512"/>
      <c r="AO268" s="512"/>
      <c r="AP268" s="512"/>
      <c r="AQ268" s="512"/>
      <c r="AR268" s="512"/>
    </row>
    <row r="269" spans="1:44" ht="12" customHeight="1" x14ac:dyDescent="0.2">
      <c r="A269" s="194"/>
      <c r="B269" s="178"/>
      <c r="C269" s="191"/>
      <c r="D269" s="188"/>
      <c r="E269" s="73"/>
      <c r="F269" s="189"/>
      <c r="G269" s="181"/>
      <c r="H269" s="181"/>
      <c r="I269" s="181"/>
      <c r="J269" s="181"/>
      <c r="K269" s="181"/>
      <c r="L269" s="182"/>
      <c r="M269" s="183"/>
      <c r="N269" s="182"/>
      <c r="O269" s="182"/>
      <c r="P269" s="182"/>
      <c r="Q269" s="184"/>
      <c r="R269" s="185"/>
      <c r="S269" s="186"/>
      <c r="T269" s="185"/>
      <c r="U269" s="187"/>
      <c r="V269" s="185"/>
      <c r="W269" s="137"/>
      <c r="X269" s="147"/>
      <c r="Y269" s="540"/>
      <c r="Z269" s="514"/>
      <c r="AA269" s="512"/>
      <c r="AB269" s="513"/>
      <c r="AC269" s="513"/>
      <c r="AD269" s="147">
        <f t="shared" si="42"/>
        <v>0</v>
      </c>
      <c r="AE269" s="147" t="e">
        <f t="shared" si="43"/>
        <v>#VALUE!</v>
      </c>
      <c r="AF269" s="147" t="str">
        <f t="shared" si="44"/>
        <v>0</v>
      </c>
      <c r="AG269" s="147" t="e">
        <f t="shared" si="45"/>
        <v>#VALUE!</v>
      </c>
      <c r="AH269" s="137" t="str">
        <f t="shared" si="46"/>
        <v/>
      </c>
      <c r="AI269" s="137" t="str">
        <f t="shared" si="47"/>
        <v/>
      </c>
      <c r="AJ269" s="137" t="str">
        <f t="shared" si="48"/>
        <v/>
      </c>
      <c r="AK269" s="197">
        <f t="shared" si="49"/>
        <v>0</v>
      </c>
      <c r="AL269" s="137">
        <f t="shared" si="50"/>
        <v>0</v>
      </c>
      <c r="AM269" s="514"/>
      <c r="AN269" s="512"/>
      <c r="AO269" s="512"/>
      <c r="AP269" s="512"/>
      <c r="AQ269" s="512"/>
      <c r="AR269" s="512"/>
    </row>
    <row r="270" spans="1:44" ht="12" customHeight="1" x14ac:dyDescent="0.2">
      <c r="A270" s="194"/>
      <c r="B270" s="178"/>
      <c r="C270" s="191"/>
      <c r="D270" s="180"/>
      <c r="E270" s="73"/>
      <c r="F270" s="181"/>
      <c r="G270" s="181"/>
      <c r="H270" s="181"/>
      <c r="I270" s="181"/>
      <c r="J270" s="181"/>
      <c r="K270" s="181"/>
      <c r="L270" s="182"/>
      <c r="M270" s="183"/>
      <c r="N270" s="182"/>
      <c r="O270" s="182"/>
      <c r="P270" s="182"/>
      <c r="Q270" s="184"/>
      <c r="R270" s="185"/>
      <c r="S270" s="186"/>
      <c r="T270" s="185"/>
      <c r="U270" s="187"/>
      <c r="V270" s="185"/>
      <c r="W270" s="137"/>
      <c r="X270" s="147"/>
      <c r="Y270" s="540"/>
      <c r="Z270" s="514"/>
      <c r="AA270" s="512"/>
      <c r="AB270" s="513"/>
      <c r="AC270" s="513"/>
      <c r="AD270" s="147">
        <f t="shared" si="42"/>
        <v>0</v>
      </c>
      <c r="AE270" s="147" t="e">
        <f t="shared" si="43"/>
        <v>#VALUE!</v>
      </c>
      <c r="AF270" s="147" t="str">
        <f t="shared" si="44"/>
        <v>0</v>
      </c>
      <c r="AG270" s="147" t="e">
        <f t="shared" si="45"/>
        <v>#VALUE!</v>
      </c>
      <c r="AH270" s="137" t="str">
        <f t="shared" si="46"/>
        <v/>
      </c>
      <c r="AI270" s="137" t="str">
        <f t="shared" si="47"/>
        <v/>
      </c>
      <c r="AJ270" s="137" t="str">
        <f t="shared" si="48"/>
        <v/>
      </c>
      <c r="AK270" s="197">
        <f t="shared" si="49"/>
        <v>0</v>
      </c>
      <c r="AL270" s="137">
        <f t="shared" si="50"/>
        <v>0</v>
      </c>
      <c r="AM270" s="514"/>
      <c r="AN270" s="512"/>
      <c r="AO270" s="512"/>
      <c r="AP270" s="512"/>
      <c r="AQ270" s="512"/>
      <c r="AR270" s="512"/>
    </row>
    <row r="271" spans="1:44" ht="12" customHeight="1" x14ac:dyDescent="0.2">
      <c r="A271" s="194"/>
      <c r="B271" s="178"/>
      <c r="C271" s="191"/>
      <c r="D271" s="188"/>
      <c r="E271" s="73"/>
      <c r="F271" s="189"/>
      <c r="G271" s="181"/>
      <c r="H271" s="181"/>
      <c r="I271" s="181"/>
      <c r="J271" s="181"/>
      <c r="K271" s="181"/>
      <c r="L271" s="182"/>
      <c r="M271" s="183"/>
      <c r="N271" s="182"/>
      <c r="O271" s="182"/>
      <c r="P271" s="182"/>
      <c r="Q271" s="184"/>
      <c r="R271" s="185"/>
      <c r="S271" s="186"/>
      <c r="T271" s="185"/>
      <c r="U271" s="187"/>
      <c r="V271" s="185"/>
      <c r="W271" s="137"/>
      <c r="X271" s="147"/>
      <c r="Y271" s="540"/>
      <c r="Z271" s="514"/>
      <c r="AA271" s="512"/>
      <c r="AB271" s="513"/>
      <c r="AC271" s="513"/>
      <c r="AD271" s="147">
        <f t="shared" si="42"/>
        <v>0</v>
      </c>
      <c r="AE271" s="147" t="e">
        <f t="shared" si="43"/>
        <v>#VALUE!</v>
      </c>
      <c r="AF271" s="147" t="str">
        <f t="shared" si="44"/>
        <v>0</v>
      </c>
      <c r="AG271" s="147" t="e">
        <f t="shared" si="45"/>
        <v>#VALUE!</v>
      </c>
      <c r="AH271" s="137" t="str">
        <f t="shared" si="46"/>
        <v/>
      </c>
      <c r="AI271" s="137" t="str">
        <f t="shared" si="47"/>
        <v/>
      </c>
      <c r="AJ271" s="137" t="str">
        <f t="shared" si="48"/>
        <v/>
      </c>
      <c r="AK271" s="197">
        <f t="shared" si="49"/>
        <v>0</v>
      </c>
      <c r="AL271" s="137">
        <f t="shared" si="50"/>
        <v>0</v>
      </c>
      <c r="AM271" s="514"/>
      <c r="AN271" s="512"/>
      <c r="AO271" s="512"/>
      <c r="AP271" s="512"/>
      <c r="AQ271" s="512"/>
      <c r="AR271" s="512"/>
    </row>
    <row r="272" spans="1:44" ht="12" customHeight="1" x14ac:dyDescent="0.2">
      <c r="A272" s="177"/>
      <c r="B272" s="178"/>
      <c r="C272" s="191"/>
      <c r="D272" s="180"/>
      <c r="E272" s="73"/>
      <c r="F272" s="181"/>
      <c r="G272" s="181"/>
      <c r="H272" s="181"/>
      <c r="I272" s="181"/>
      <c r="J272" s="181"/>
      <c r="K272" s="181"/>
      <c r="L272" s="182"/>
      <c r="M272" s="183"/>
      <c r="N272" s="182"/>
      <c r="O272" s="182"/>
      <c r="P272" s="182"/>
      <c r="Q272" s="184"/>
      <c r="R272" s="185"/>
      <c r="S272" s="186"/>
      <c r="T272" s="185"/>
      <c r="U272" s="187"/>
      <c r="V272" s="185"/>
      <c r="W272" s="137"/>
      <c r="X272" s="147"/>
      <c r="Y272" s="540"/>
      <c r="Z272" s="514"/>
      <c r="AA272" s="512"/>
      <c r="AB272" s="513"/>
      <c r="AC272" s="513"/>
      <c r="AD272" s="147">
        <f t="shared" si="42"/>
        <v>0</v>
      </c>
      <c r="AE272" s="147" t="e">
        <f t="shared" si="43"/>
        <v>#VALUE!</v>
      </c>
      <c r="AF272" s="147" t="str">
        <f t="shared" si="44"/>
        <v>0</v>
      </c>
      <c r="AG272" s="147" t="e">
        <f t="shared" si="45"/>
        <v>#VALUE!</v>
      </c>
      <c r="AH272" s="137" t="str">
        <f t="shared" si="46"/>
        <v/>
      </c>
      <c r="AI272" s="137" t="str">
        <f t="shared" si="47"/>
        <v/>
      </c>
      <c r="AJ272" s="137" t="str">
        <f t="shared" si="48"/>
        <v/>
      </c>
      <c r="AK272" s="197">
        <f t="shared" si="49"/>
        <v>0</v>
      </c>
      <c r="AL272" s="137">
        <f t="shared" si="50"/>
        <v>0</v>
      </c>
      <c r="AM272" s="514"/>
      <c r="AN272" s="512"/>
      <c r="AO272" s="512"/>
      <c r="AP272" s="512"/>
      <c r="AQ272" s="512"/>
      <c r="AR272" s="512"/>
    </row>
    <row r="273" spans="1:44" ht="12" customHeight="1" x14ac:dyDescent="0.2">
      <c r="A273" s="177"/>
      <c r="B273" s="178"/>
      <c r="C273" s="191"/>
      <c r="D273" s="188"/>
      <c r="E273" s="73"/>
      <c r="F273" s="189"/>
      <c r="G273" s="181"/>
      <c r="H273" s="181"/>
      <c r="I273" s="181"/>
      <c r="J273" s="181"/>
      <c r="K273" s="181"/>
      <c r="L273" s="182"/>
      <c r="M273" s="183"/>
      <c r="N273" s="182"/>
      <c r="O273" s="182"/>
      <c r="P273" s="182"/>
      <c r="Q273" s="184"/>
      <c r="R273" s="185"/>
      <c r="S273" s="186"/>
      <c r="T273" s="185"/>
      <c r="U273" s="187"/>
      <c r="V273" s="185"/>
      <c r="W273" s="137"/>
      <c r="X273" s="147"/>
      <c r="Y273" s="540"/>
      <c r="Z273" s="514"/>
      <c r="AA273" s="512"/>
      <c r="AB273" s="513"/>
      <c r="AC273" s="513"/>
      <c r="AD273" s="147">
        <f t="shared" si="42"/>
        <v>0</v>
      </c>
      <c r="AE273" s="147" t="e">
        <f t="shared" si="43"/>
        <v>#VALUE!</v>
      </c>
      <c r="AF273" s="147" t="str">
        <f t="shared" si="44"/>
        <v>0</v>
      </c>
      <c r="AG273" s="147" t="e">
        <f t="shared" si="45"/>
        <v>#VALUE!</v>
      </c>
      <c r="AH273" s="137" t="str">
        <f t="shared" si="46"/>
        <v/>
      </c>
      <c r="AI273" s="137" t="str">
        <f t="shared" si="47"/>
        <v/>
      </c>
      <c r="AJ273" s="137" t="str">
        <f t="shared" si="48"/>
        <v/>
      </c>
      <c r="AK273" s="197">
        <f t="shared" si="49"/>
        <v>0</v>
      </c>
      <c r="AL273" s="137">
        <f t="shared" si="50"/>
        <v>0</v>
      </c>
      <c r="AM273" s="514"/>
      <c r="AN273" s="512"/>
      <c r="AO273" s="512"/>
      <c r="AP273" s="512"/>
      <c r="AQ273" s="512"/>
      <c r="AR273" s="512"/>
    </row>
    <row r="274" spans="1:44" ht="12" customHeight="1" x14ac:dyDescent="0.2">
      <c r="A274" s="194"/>
      <c r="B274" s="178"/>
      <c r="C274" s="191"/>
      <c r="D274" s="180"/>
      <c r="E274" s="73"/>
      <c r="F274" s="181"/>
      <c r="G274" s="181"/>
      <c r="H274" s="181"/>
      <c r="I274" s="181"/>
      <c r="J274" s="181"/>
      <c r="K274" s="181"/>
      <c r="L274" s="182"/>
      <c r="M274" s="183"/>
      <c r="N274" s="182"/>
      <c r="O274" s="182"/>
      <c r="P274" s="182"/>
      <c r="Q274" s="184"/>
      <c r="R274" s="185"/>
      <c r="S274" s="186"/>
      <c r="T274" s="185"/>
      <c r="U274" s="187"/>
      <c r="V274" s="185"/>
      <c r="W274" s="137"/>
      <c r="X274" s="147"/>
      <c r="Y274" s="540"/>
      <c r="Z274" s="514"/>
      <c r="AA274" s="512"/>
      <c r="AB274" s="513"/>
      <c r="AC274" s="513"/>
      <c r="AD274" s="147">
        <f t="shared" si="42"/>
        <v>0</v>
      </c>
      <c r="AE274" s="147" t="e">
        <f t="shared" si="43"/>
        <v>#VALUE!</v>
      </c>
      <c r="AF274" s="147" t="str">
        <f t="shared" si="44"/>
        <v>0</v>
      </c>
      <c r="AG274" s="147" t="e">
        <f t="shared" si="45"/>
        <v>#VALUE!</v>
      </c>
      <c r="AH274" s="137" t="str">
        <f t="shared" si="46"/>
        <v/>
      </c>
      <c r="AI274" s="137" t="str">
        <f t="shared" si="47"/>
        <v/>
      </c>
      <c r="AJ274" s="137" t="str">
        <f t="shared" si="48"/>
        <v/>
      </c>
      <c r="AK274" s="197">
        <f t="shared" si="49"/>
        <v>0</v>
      </c>
      <c r="AL274" s="137">
        <f t="shared" si="50"/>
        <v>0</v>
      </c>
      <c r="AM274" s="514"/>
      <c r="AN274" s="512"/>
      <c r="AO274" s="512"/>
      <c r="AP274" s="512"/>
      <c r="AQ274" s="512"/>
      <c r="AR274" s="512"/>
    </row>
    <row r="275" spans="1:44" ht="12" customHeight="1" x14ac:dyDescent="0.2">
      <c r="A275" s="194"/>
      <c r="B275" s="178"/>
      <c r="C275" s="191"/>
      <c r="D275" s="188"/>
      <c r="E275" s="73"/>
      <c r="F275" s="189"/>
      <c r="G275" s="181"/>
      <c r="H275" s="181"/>
      <c r="I275" s="181"/>
      <c r="J275" s="181"/>
      <c r="K275" s="181"/>
      <c r="L275" s="182"/>
      <c r="M275" s="183"/>
      <c r="N275" s="182"/>
      <c r="O275" s="182"/>
      <c r="P275" s="182"/>
      <c r="Q275" s="184"/>
      <c r="R275" s="185"/>
      <c r="S275" s="186"/>
      <c r="T275" s="185"/>
      <c r="U275" s="187"/>
      <c r="V275" s="185"/>
      <c r="W275" s="137"/>
      <c r="X275" s="147"/>
      <c r="Y275" s="540"/>
      <c r="Z275" s="514"/>
      <c r="AA275" s="512"/>
      <c r="AB275" s="513"/>
      <c r="AC275" s="513"/>
      <c r="AD275" s="147">
        <f t="shared" si="42"/>
        <v>0</v>
      </c>
      <c r="AE275" s="147" t="e">
        <f t="shared" si="43"/>
        <v>#VALUE!</v>
      </c>
      <c r="AF275" s="147" t="str">
        <f t="shared" si="44"/>
        <v>0</v>
      </c>
      <c r="AG275" s="147" t="e">
        <f t="shared" si="45"/>
        <v>#VALUE!</v>
      </c>
      <c r="AH275" s="137" t="str">
        <f t="shared" si="46"/>
        <v/>
      </c>
      <c r="AI275" s="137" t="str">
        <f t="shared" si="47"/>
        <v/>
      </c>
      <c r="AJ275" s="137" t="str">
        <f t="shared" si="48"/>
        <v/>
      </c>
      <c r="AK275" s="197">
        <f t="shared" si="49"/>
        <v>0</v>
      </c>
      <c r="AL275" s="137">
        <f t="shared" si="50"/>
        <v>0</v>
      </c>
      <c r="AM275" s="514"/>
      <c r="AN275" s="512"/>
      <c r="AO275" s="512"/>
      <c r="AP275" s="512"/>
      <c r="AQ275" s="512"/>
      <c r="AR275" s="512"/>
    </row>
    <row r="276" spans="1:44" ht="12" customHeight="1" x14ac:dyDescent="0.2">
      <c r="A276" s="177"/>
      <c r="B276" s="178"/>
      <c r="C276" s="191"/>
      <c r="D276" s="180"/>
      <c r="E276" s="73"/>
      <c r="F276" s="181"/>
      <c r="G276" s="181"/>
      <c r="H276" s="181"/>
      <c r="I276" s="181"/>
      <c r="J276" s="181"/>
      <c r="K276" s="181"/>
      <c r="L276" s="182"/>
      <c r="M276" s="183"/>
      <c r="N276" s="182"/>
      <c r="O276" s="182"/>
      <c r="P276" s="182"/>
      <c r="Q276" s="184"/>
      <c r="R276" s="185"/>
      <c r="S276" s="186"/>
      <c r="T276" s="185"/>
      <c r="U276" s="187"/>
      <c r="V276" s="185"/>
      <c r="W276" s="137"/>
      <c r="X276" s="147"/>
      <c r="Y276" s="540"/>
      <c r="Z276" s="514"/>
      <c r="AA276" s="512"/>
      <c r="AB276" s="513"/>
      <c r="AC276" s="513"/>
      <c r="AD276" s="147">
        <f t="shared" si="42"/>
        <v>0</v>
      </c>
      <c r="AE276" s="147" t="e">
        <f t="shared" si="43"/>
        <v>#VALUE!</v>
      </c>
      <c r="AF276" s="147" t="str">
        <f t="shared" si="44"/>
        <v>0</v>
      </c>
      <c r="AG276" s="147" t="e">
        <f t="shared" si="45"/>
        <v>#VALUE!</v>
      </c>
      <c r="AH276" s="137" t="str">
        <f t="shared" si="46"/>
        <v/>
      </c>
      <c r="AI276" s="137" t="str">
        <f t="shared" si="47"/>
        <v/>
      </c>
      <c r="AJ276" s="137" t="str">
        <f t="shared" si="48"/>
        <v/>
      </c>
      <c r="AK276" s="197">
        <f t="shared" si="49"/>
        <v>0</v>
      </c>
      <c r="AL276" s="137">
        <f t="shared" si="50"/>
        <v>0</v>
      </c>
      <c r="AM276" s="514"/>
      <c r="AN276" s="512"/>
      <c r="AO276" s="512"/>
      <c r="AP276" s="512"/>
      <c r="AQ276" s="512"/>
      <c r="AR276" s="512"/>
    </row>
    <row r="277" spans="1:44" ht="12" customHeight="1" x14ac:dyDescent="0.2">
      <c r="A277" s="177"/>
      <c r="B277" s="178"/>
      <c r="C277" s="191"/>
      <c r="D277" s="188"/>
      <c r="E277" s="73"/>
      <c r="F277" s="189"/>
      <c r="G277" s="181"/>
      <c r="H277" s="181"/>
      <c r="I277" s="181"/>
      <c r="J277" s="181"/>
      <c r="K277" s="181"/>
      <c r="L277" s="182"/>
      <c r="M277" s="183"/>
      <c r="N277" s="182"/>
      <c r="O277" s="182"/>
      <c r="P277" s="182"/>
      <c r="Q277" s="184"/>
      <c r="R277" s="185"/>
      <c r="S277" s="186"/>
      <c r="T277" s="185"/>
      <c r="U277" s="187"/>
      <c r="V277" s="185"/>
      <c r="W277" s="137"/>
      <c r="X277" s="147"/>
      <c r="Y277" s="540"/>
      <c r="Z277" s="514"/>
      <c r="AA277" s="512"/>
      <c r="AB277" s="513"/>
      <c r="AC277" s="513"/>
      <c r="AD277" s="147">
        <f t="shared" si="42"/>
        <v>0</v>
      </c>
      <c r="AE277" s="147" t="e">
        <f t="shared" si="43"/>
        <v>#VALUE!</v>
      </c>
      <c r="AF277" s="147" t="str">
        <f t="shared" si="44"/>
        <v>0</v>
      </c>
      <c r="AG277" s="147" t="e">
        <f t="shared" si="45"/>
        <v>#VALUE!</v>
      </c>
      <c r="AH277" s="137" t="str">
        <f t="shared" si="46"/>
        <v/>
      </c>
      <c r="AI277" s="137" t="str">
        <f t="shared" si="47"/>
        <v/>
      </c>
      <c r="AJ277" s="137" t="str">
        <f t="shared" si="48"/>
        <v/>
      </c>
      <c r="AK277" s="197">
        <f t="shared" si="49"/>
        <v>0</v>
      </c>
      <c r="AL277" s="137">
        <f t="shared" si="50"/>
        <v>0</v>
      </c>
      <c r="AM277" s="514"/>
      <c r="AN277" s="512"/>
      <c r="AO277" s="512"/>
      <c r="AP277" s="512"/>
      <c r="AQ277" s="512"/>
      <c r="AR277" s="512"/>
    </row>
    <row r="278" spans="1:44" ht="12" customHeight="1" x14ac:dyDescent="0.2">
      <c r="A278" s="194"/>
      <c r="B278" s="178"/>
      <c r="C278" s="191"/>
      <c r="D278" s="180"/>
      <c r="E278" s="73"/>
      <c r="F278" s="181"/>
      <c r="G278" s="181"/>
      <c r="H278" s="181"/>
      <c r="I278" s="181"/>
      <c r="J278" s="181"/>
      <c r="K278" s="181"/>
      <c r="L278" s="182"/>
      <c r="M278" s="183"/>
      <c r="N278" s="182"/>
      <c r="O278" s="182"/>
      <c r="P278" s="182"/>
      <c r="Q278" s="184"/>
      <c r="R278" s="185"/>
      <c r="S278" s="186"/>
      <c r="T278" s="185"/>
      <c r="U278" s="187"/>
      <c r="V278" s="185"/>
      <c r="W278" s="137"/>
      <c r="X278" s="147"/>
      <c r="Y278" s="540"/>
      <c r="Z278" s="514"/>
      <c r="AA278" s="512"/>
      <c r="AB278" s="513"/>
      <c r="AC278" s="513"/>
      <c r="AD278" s="147">
        <f t="shared" si="42"/>
        <v>0</v>
      </c>
      <c r="AE278" s="147" t="e">
        <f t="shared" si="43"/>
        <v>#VALUE!</v>
      </c>
      <c r="AF278" s="147" t="str">
        <f t="shared" si="44"/>
        <v>0</v>
      </c>
      <c r="AG278" s="147" t="e">
        <f t="shared" si="45"/>
        <v>#VALUE!</v>
      </c>
      <c r="AH278" s="137" t="str">
        <f t="shared" si="46"/>
        <v/>
      </c>
      <c r="AI278" s="137" t="str">
        <f t="shared" si="47"/>
        <v/>
      </c>
      <c r="AJ278" s="137" t="str">
        <f t="shared" si="48"/>
        <v/>
      </c>
      <c r="AK278" s="197">
        <f t="shared" si="49"/>
        <v>0</v>
      </c>
      <c r="AL278" s="137">
        <f t="shared" si="50"/>
        <v>0</v>
      </c>
      <c r="AM278" s="514"/>
      <c r="AN278" s="512"/>
      <c r="AO278" s="512"/>
      <c r="AP278" s="512"/>
      <c r="AQ278" s="512"/>
      <c r="AR278" s="512"/>
    </row>
    <row r="279" spans="1:44" ht="12" customHeight="1" x14ac:dyDescent="0.2">
      <c r="A279" s="194"/>
      <c r="B279" s="178"/>
      <c r="C279" s="191"/>
      <c r="D279" s="188"/>
      <c r="E279" s="73"/>
      <c r="F279" s="189"/>
      <c r="G279" s="181"/>
      <c r="H279" s="181"/>
      <c r="I279" s="181"/>
      <c r="J279" s="181"/>
      <c r="K279" s="181"/>
      <c r="L279" s="182"/>
      <c r="M279" s="183"/>
      <c r="N279" s="182"/>
      <c r="O279" s="182"/>
      <c r="P279" s="182"/>
      <c r="Q279" s="184"/>
      <c r="R279" s="185"/>
      <c r="S279" s="186"/>
      <c r="T279" s="185"/>
      <c r="U279" s="187"/>
      <c r="V279" s="185"/>
      <c r="W279" s="137"/>
      <c r="X279" s="147"/>
      <c r="Y279" s="540"/>
      <c r="Z279" s="514"/>
      <c r="AA279" s="512"/>
      <c r="AB279" s="513"/>
      <c r="AC279" s="513"/>
      <c r="AD279" s="147">
        <f t="shared" si="42"/>
        <v>0</v>
      </c>
      <c r="AE279" s="147" t="e">
        <f t="shared" si="43"/>
        <v>#VALUE!</v>
      </c>
      <c r="AF279" s="147" t="str">
        <f t="shared" si="44"/>
        <v>0</v>
      </c>
      <c r="AG279" s="147" t="e">
        <f t="shared" si="45"/>
        <v>#VALUE!</v>
      </c>
      <c r="AH279" s="137" t="str">
        <f t="shared" si="46"/>
        <v/>
      </c>
      <c r="AI279" s="137" t="str">
        <f t="shared" si="47"/>
        <v/>
      </c>
      <c r="AJ279" s="137" t="str">
        <f t="shared" si="48"/>
        <v/>
      </c>
      <c r="AK279" s="197">
        <f t="shared" si="49"/>
        <v>0</v>
      </c>
      <c r="AL279" s="137">
        <f t="shared" si="50"/>
        <v>0</v>
      </c>
      <c r="AM279" s="514"/>
      <c r="AN279" s="512"/>
      <c r="AO279" s="512"/>
      <c r="AP279" s="512"/>
      <c r="AQ279" s="512"/>
      <c r="AR279" s="512"/>
    </row>
    <row r="280" spans="1:44" ht="12" customHeight="1" x14ac:dyDescent="0.2">
      <c r="A280" s="206"/>
      <c r="B280" s="205"/>
      <c r="C280" s="200"/>
      <c r="D280" s="180"/>
      <c r="E280" s="73"/>
      <c r="F280" s="181"/>
      <c r="G280" s="181"/>
      <c r="H280" s="181"/>
      <c r="I280" s="181"/>
      <c r="J280" s="181"/>
      <c r="K280" s="181"/>
      <c r="L280" s="182"/>
      <c r="M280" s="183"/>
      <c r="N280" s="182"/>
      <c r="O280" s="182"/>
      <c r="P280" s="182"/>
      <c r="Q280" s="184"/>
      <c r="R280" s="185"/>
      <c r="S280" s="186"/>
      <c r="T280" s="185"/>
      <c r="U280" s="187"/>
      <c r="V280" s="185"/>
      <c r="W280" s="137"/>
      <c r="X280" s="147"/>
      <c r="Y280" s="540"/>
      <c r="Z280" s="514"/>
      <c r="AA280" s="512"/>
      <c r="AB280" s="513"/>
      <c r="AC280" s="513"/>
      <c r="AD280" s="147">
        <f t="shared" si="42"/>
        <v>0</v>
      </c>
      <c r="AE280" s="147" t="e">
        <f t="shared" si="43"/>
        <v>#VALUE!</v>
      </c>
      <c r="AF280" s="147" t="str">
        <f t="shared" si="44"/>
        <v>0</v>
      </c>
      <c r="AG280" s="147" t="e">
        <f t="shared" si="45"/>
        <v>#VALUE!</v>
      </c>
      <c r="AH280" s="137" t="str">
        <f t="shared" si="46"/>
        <v/>
      </c>
      <c r="AI280" s="137" t="str">
        <f t="shared" si="47"/>
        <v/>
      </c>
      <c r="AJ280" s="137" t="str">
        <f t="shared" si="48"/>
        <v/>
      </c>
      <c r="AK280" s="197">
        <f t="shared" si="49"/>
        <v>0</v>
      </c>
      <c r="AL280" s="137">
        <f t="shared" si="50"/>
        <v>0</v>
      </c>
      <c r="AM280" s="514"/>
      <c r="AN280" s="512"/>
      <c r="AO280" s="512"/>
      <c r="AP280" s="512"/>
      <c r="AQ280" s="512"/>
      <c r="AR280" s="512"/>
    </row>
    <row r="281" spans="1:44" ht="12" customHeight="1" x14ac:dyDescent="0.2">
      <c r="A281" s="194"/>
      <c r="B281" s="178"/>
      <c r="C281" s="191"/>
      <c r="D281" s="188"/>
      <c r="E281" s="73"/>
      <c r="F281" s="189"/>
      <c r="G281" s="181"/>
      <c r="H281" s="189"/>
      <c r="I281" s="189"/>
      <c r="J281" s="189"/>
      <c r="K281" s="189"/>
      <c r="L281" s="181"/>
      <c r="M281" s="183"/>
      <c r="N281" s="182"/>
      <c r="O281" s="182"/>
      <c r="P281" s="182"/>
      <c r="Q281" s="184"/>
      <c r="R281" s="185"/>
      <c r="S281" s="186"/>
      <c r="T281" s="185"/>
      <c r="U281" s="187"/>
      <c r="V281" s="185"/>
      <c r="W281" s="137"/>
      <c r="X281" s="147"/>
      <c r="Y281" s="540"/>
      <c r="Z281" s="514"/>
      <c r="AA281" s="512"/>
      <c r="AB281" s="513"/>
      <c r="AC281" s="513"/>
      <c r="AD281" s="147">
        <f t="shared" si="42"/>
        <v>0</v>
      </c>
      <c r="AE281" s="147" t="e">
        <f t="shared" si="43"/>
        <v>#VALUE!</v>
      </c>
      <c r="AF281" s="147" t="str">
        <f t="shared" si="44"/>
        <v>0</v>
      </c>
      <c r="AG281" s="147" t="e">
        <f t="shared" si="45"/>
        <v>#VALUE!</v>
      </c>
      <c r="AH281" s="137" t="str">
        <f t="shared" si="46"/>
        <v/>
      </c>
      <c r="AI281" s="137" t="str">
        <f t="shared" si="47"/>
        <v/>
      </c>
      <c r="AJ281" s="137" t="str">
        <f t="shared" si="48"/>
        <v/>
      </c>
      <c r="AK281" s="197">
        <f t="shared" si="49"/>
        <v>0</v>
      </c>
      <c r="AL281" s="137">
        <f t="shared" si="50"/>
        <v>0</v>
      </c>
      <c r="AM281" s="514"/>
      <c r="AN281" s="512"/>
      <c r="AO281" s="512"/>
      <c r="AP281" s="512"/>
      <c r="AQ281" s="512"/>
      <c r="AR281" s="512"/>
    </row>
    <row r="282" spans="1:44" ht="12" customHeight="1" x14ac:dyDescent="0.2">
      <c r="A282" s="194"/>
      <c r="B282" s="178"/>
      <c r="C282" s="191"/>
      <c r="D282" s="180"/>
      <c r="E282" s="73"/>
      <c r="F282" s="181"/>
      <c r="G282" s="181"/>
      <c r="H282" s="181"/>
      <c r="I282" s="189"/>
      <c r="J282" s="189"/>
      <c r="K282" s="181"/>
      <c r="L282" s="182"/>
      <c r="M282" s="183"/>
      <c r="N282" s="182"/>
      <c r="O282" s="182"/>
      <c r="P282" s="182"/>
      <c r="Q282" s="184"/>
      <c r="R282" s="185"/>
      <c r="S282" s="186"/>
      <c r="T282" s="185"/>
      <c r="U282" s="187"/>
      <c r="V282" s="185"/>
      <c r="W282" s="137"/>
      <c r="X282" s="147"/>
      <c r="Y282" s="540"/>
      <c r="Z282" s="514"/>
      <c r="AA282" s="512"/>
      <c r="AB282" s="513"/>
      <c r="AC282" s="513"/>
      <c r="AD282" s="147">
        <f t="shared" si="42"/>
        <v>0</v>
      </c>
      <c r="AE282" s="147" t="e">
        <f t="shared" si="43"/>
        <v>#VALUE!</v>
      </c>
      <c r="AF282" s="147" t="str">
        <f t="shared" si="44"/>
        <v>0</v>
      </c>
      <c r="AG282" s="147" t="e">
        <f t="shared" si="45"/>
        <v>#VALUE!</v>
      </c>
      <c r="AH282" s="137" t="str">
        <f t="shared" si="46"/>
        <v/>
      </c>
      <c r="AI282" s="137" t="str">
        <f t="shared" si="47"/>
        <v/>
      </c>
      <c r="AJ282" s="137" t="str">
        <f t="shared" si="48"/>
        <v/>
      </c>
      <c r="AK282" s="197">
        <f t="shared" si="49"/>
        <v>0</v>
      </c>
      <c r="AL282" s="137">
        <f t="shared" si="50"/>
        <v>0</v>
      </c>
      <c r="AM282" s="514"/>
      <c r="AN282" s="512"/>
      <c r="AO282" s="512"/>
      <c r="AP282" s="512"/>
      <c r="AQ282" s="512"/>
      <c r="AR282" s="512"/>
    </row>
    <row r="283" spans="1:44" ht="12" customHeight="1" x14ac:dyDescent="0.2">
      <c r="A283" s="194"/>
      <c r="B283" s="178"/>
      <c r="C283" s="191"/>
      <c r="D283" s="188"/>
      <c r="E283" s="73"/>
      <c r="F283" s="189"/>
      <c r="G283" s="181"/>
      <c r="H283" s="189"/>
      <c r="I283" s="181"/>
      <c r="J283" s="181"/>
      <c r="K283" s="181"/>
      <c r="L283" s="182"/>
      <c r="M283" s="183"/>
      <c r="N283" s="182"/>
      <c r="O283" s="182"/>
      <c r="P283" s="182"/>
      <c r="Q283" s="184"/>
      <c r="R283" s="185"/>
      <c r="S283" s="186"/>
      <c r="T283" s="185"/>
      <c r="U283" s="187"/>
      <c r="V283" s="185"/>
      <c r="W283" s="137"/>
      <c r="X283" s="147"/>
      <c r="Y283" s="540"/>
      <c r="Z283" s="514"/>
      <c r="AA283" s="512"/>
      <c r="AB283" s="513"/>
      <c r="AC283" s="513"/>
      <c r="AD283" s="147">
        <f t="shared" si="42"/>
        <v>0</v>
      </c>
      <c r="AE283" s="147" t="e">
        <f t="shared" si="43"/>
        <v>#VALUE!</v>
      </c>
      <c r="AF283" s="147" t="str">
        <f t="shared" si="44"/>
        <v>0</v>
      </c>
      <c r="AG283" s="147" t="e">
        <f t="shared" si="45"/>
        <v>#VALUE!</v>
      </c>
      <c r="AH283" s="137" t="str">
        <f t="shared" si="46"/>
        <v/>
      </c>
      <c r="AI283" s="137" t="str">
        <f t="shared" si="47"/>
        <v/>
      </c>
      <c r="AJ283" s="137" t="str">
        <f t="shared" si="48"/>
        <v/>
      </c>
      <c r="AK283" s="197">
        <f t="shared" si="49"/>
        <v>0</v>
      </c>
      <c r="AL283" s="137">
        <f t="shared" si="50"/>
        <v>0</v>
      </c>
      <c r="AM283" s="514"/>
      <c r="AN283" s="512"/>
      <c r="AO283" s="512"/>
      <c r="AP283" s="512"/>
      <c r="AQ283" s="512"/>
      <c r="AR283" s="512"/>
    </row>
    <row r="284" spans="1:44" ht="12" customHeight="1" x14ac:dyDescent="0.2">
      <c r="A284" s="177"/>
      <c r="B284" s="178"/>
      <c r="C284" s="73"/>
      <c r="D284" s="180"/>
      <c r="E284" s="73"/>
      <c r="F284" s="181"/>
      <c r="G284" s="189"/>
      <c r="H284" s="181"/>
      <c r="I284" s="181"/>
      <c r="J284" s="181"/>
      <c r="K284" s="181"/>
      <c r="L284" s="182"/>
      <c r="M284" s="183"/>
      <c r="N284" s="182"/>
      <c r="O284" s="182"/>
      <c r="P284" s="182"/>
      <c r="Q284" s="184"/>
      <c r="R284" s="185"/>
      <c r="S284" s="186"/>
      <c r="T284" s="185"/>
      <c r="U284" s="187"/>
      <c r="V284" s="185"/>
      <c r="W284" s="137"/>
      <c r="X284" s="147"/>
      <c r="Y284" s="540"/>
      <c r="Z284" s="514"/>
      <c r="AA284" s="512"/>
      <c r="AB284" s="513"/>
      <c r="AC284" s="513"/>
      <c r="AD284" s="147">
        <f t="shared" si="42"/>
        <v>0</v>
      </c>
      <c r="AE284" s="147" t="e">
        <f t="shared" si="43"/>
        <v>#VALUE!</v>
      </c>
      <c r="AF284" s="147" t="str">
        <f t="shared" si="44"/>
        <v>0</v>
      </c>
      <c r="AG284" s="147" t="e">
        <f t="shared" si="45"/>
        <v>#VALUE!</v>
      </c>
      <c r="AH284" s="137" t="str">
        <f t="shared" si="46"/>
        <v/>
      </c>
      <c r="AI284" s="137" t="str">
        <f t="shared" si="47"/>
        <v/>
      </c>
      <c r="AJ284" s="137" t="str">
        <f t="shared" si="48"/>
        <v/>
      </c>
      <c r="AK284" s="197">
        <f t="shared" si="49"/>
        <v>0</v>
      </c>
      <c r="AL284" s="137">
        <f t="shared" si="50"/>
        <v>0</v>
      </c>
      <c r="AM284" s="514"/>
      <c r="AN284" s="512"/>
      <c r="AO284" s="512"/>
      <c r="AP284" s="512"/>
      <c r="AQ284" s="512"/>
      <c r="AR284" s="512"/>
    </row>
    <row r="285" spans="1:44" ht="12" customHeight="1" x14ac:dyDescent="0.2">
      <c r="A285" s="177"/>
      <c r="B285" s="178"/>
      <c r="C285" s="73"/>
      <c r="D285" s="188"/>
      <c r="E285" s="73"/>
      <c r="F285" s="189"/>
      <c r="G285" s="189"/>
      <c r="H285" s="189"/>
      <c r="I285" s="181"/>
      <c r="J285" s="181"/>
      <c r="K285" s="181"/>
      <c r="L285" s="182"/>
      <c r="M285" s="183"/>
      <c r="N285" s="182"/>
      <c r="O285" s="182"/>
      <c r="P285" s="182"/>
      <c r="Q285" s="184"/>
      <c r="R285" s="185"/>
      <c r="S285" s="186"/>
      <c r="T285" s="185"/>
      <c r="U285" s="187"/>
      <c r="V285" s="185"/>
      <c r="W285" s="137"/>
      <c r="X285" s="147"/>
      <c r="Y285" s="540"/>
      <c r="Z285" s="514"/>
      <c r="AA285" s="512"/>
      <c r="AB285" s="513"/>
      <c r="AC285" s="513"/>
      <c r="AD285" s="147">
        <f t="shared" si="42"/>
        <v>0</v>
      </c>
      <c r="AE285" s="147" t="e">
        <f t="shared" si="43"/>
        <v>#VALUE!</v>
      </c>
      <c r="AF285" s="147" t="str">
        <f t="shared" si="44"/>
        <v>0</v>
      </c>
      <c r="AG285" s="147" t="e">
        <f t="shared" si="45"/>
        <v>#VALUE!</v>
      </c>
      <c r="AH285" s="137" t="str">
        <f t="shared" si="46"/>
        <v/>
      </c>
      <c r="AI285" s="137" t="str">
        <f t="shared" si="47"/>
        <v/>
      </c>
      <c r="AJ285" s="137" t="str">
        <f t="shared" si="48"/>
        <v/>
      </c>
      <c r="AK285" s="197">
        <f t="shared" si="49"/>
        <v>0</v>
      </c>
      <c r="AL285" s="137">
        <f t="shared" si="50"/>
        <v>0</v>
      </c>
      <c r="AM285" s="514"/>
      <c r="AN285" s="512"/>
      <c r="AO285" s="512"/>
      <c r="AP285" s="512"/>
      <c r="AQ285" s="512"/>
      <c r="AR285" s="512"/>
    </row>
    <row r="286" spans="1:44" ht="12" customHeight="1" x14ac:dyDescent="0.2">
      <c r="A286" s="194"/>
      <c r="B286" s="178"/>
      <c r="C286" s="191"/>
      <c r="D286" s="180"/>
      <c r="E286" s="73"/>
      <c r="F286" s="181"/>
      <c r="G286" s="189"/>
      <c r="H286" s="181"/>
      <c r="I286" s="181"/>
      <c r="J286" s="181"/>
      <c r="K286" s="181"/>
      <c r="L286" s="182"/>
      <c r="M286" s="183"/>
      <c r="N286" s="182"/>
      <c r="O286" s="182"/>
      <c r="P286" s="182"/>
      <c r="Q286" s="184"/>
      <c r="R286" s="185"/>
      <c r="S286" s="186"/>
      <c r="T286" s="185"/>
      <c r="U286" s="187"/>
      <c r="V286" s="185"/>
      <c r="W286" s="137"/>
      <c r="X286" s="147"/>
      <c r="Y286" s="540"/>
      <c r="Z286" s="514"/>
      <c r="AA286" s="512"/>
      <c r="AB286" s="513"/>
      <c r="AC286" s="513"/>
      <c r="AD286" s="147">
        <f t="shared" si="42"/>
        <v>0</v>
      </c>
      <c r="AE286" s="147" t="e">
        <f t="shared" si="43"/>
        <v>#VALUE!</v>
      </c>
      <c r="AF286" s="147" t="str">
        <f t="shared" si="44"/>
        <v>0</v>
      </c>
      <c r="AG286" s="147" t="e">
        <f t="shared" si="45"/>
        <v>#VALUE!</v>
      </c>
      <c r="AH286" s="137" t="str">
        <f t="shared" si="46"/>
        <v/>
      </c>
      <c r="AI286" s="137" t="str">
        <f t="shared" si="47"/>
        <v/>
      </c>
      <c r="AJ286" s="137" t="str">
        <f t="shared" si="48"/>
        <v/>
      </c>
      <c r="AK286" s="197">
        <f t="shared" si="49"/>
        <v>0</v>
      </c>
      <c r="AL286" s="137">
        <f t="shared" si="50"/>
        <v>0</v>
      </c>
      <c r="AM286" s="514"/>
      <c r="AN286" s="512"/>
      <c r="AO286" s="512"/>
      <c r="AP286" s="512"/>
      <c r="AQ286" s="512"/>
      <c r="AR286" s="512"/>
    </row>
    <row r="287" spans="1:44" ht="12" customHeight="1" x14ac:dyDescent="0.2">
      <c r="A287" s="194"/>
      <c r="B287" s="178"/>
      <c r="C287" s="191"/>
      <c r="D287" s="188"/>
      <c r="E287" s="73"/>
      <c r="F287" s="189"/>
      <c r="G287" s="189"/>
      <c r="H287" s="189"/>
      <c r="I287" s="189"/>
      <c r="J287" s="189"/>
      <c r="K287" s="189"/>
      <c r="L287" s="181"/>
      <c r="M287" s="183"/>
      <c r="N287" s="182"/>
      <c r="O287" s="182"/>
      <c r="P287" s="182"/>
      <c r="Q287" s="184"/>
      <c r="R287" s="185"/>
      <c r="S287" s="186"/>
      <c r="T287" s="185"/>
      <c r="U287" s="187"/>
      <c r="V287" s="185"/>
      <c r="W287" s="137"/>
      <c r="X287" s="147"/>
      <c r="Y287" s="540"/>
      <c r="Z287" s="514"/>
      <c r="AA287" s="512"/>
      <c r="AB287" s="513"/>
      <c r="AC287" s="513"/>
      <c r="AD287" s="147">
        <f t="shared" si="42"/>
        <v>0</v>
      </c>
      <c r="AE287" s="147" t="e">
        <f t="shared" si="43"/>
        <v>#VALUE!</v>
      </c>
      <c r="AF287" s="147" t="str">
        <f t="shared" si="44"/>
        <v>0</v>
      </c>
      <c r="AG287" s="147" t="e">
        <f t="shared" si="45"/>
        <v>#VALUE!</v>
      </c>
      <c r="AH287" s="137" t="str">
        <f t="shared" si="46"/>
        <v/>
      </c>
      <c r="AI287" s="137" t="str">
        <f t="shared" si="47"/>
        <v/>
      </c>
      <c r="AJ287" s="137" t="str">
        <f t="shared" si="48"/>
        <v/>
      </c>
      <c r="AK287" s="197">
        <f t="shared" si="49"/>
        <v>0</v>
      </c>
      <c r="AL287" s="137">
        <f t="shared" si="50"/>
        <v>0</v>
      </c>
      <c r="AM287" s="514"/>
      <c r="AN287" s="512"/>
      <c r="AO287" s="512"/>
      <c r="AP287" s="512"/>
      <c r="AQ287" s="512"/>
      <c r="AR287" s="512"/>
    </row>
    <row r="288" spans="1:44" ht="12" customHeight="1" x14ac:dyDescent="0.2">
      <c r="A288" s="177"/>
      <c r="B288" s="178"/>
      <c r="C288" s="191"/>
      <c r="D288" s="180"/>
      <c r="E288" s="73"/>
      <c r="F288" s="181"/>
      <c r="G288" s="189"/>
      <c r="H288" s="181"/>
      <c r="I288" s="189"/>
      <c r="J288" s="189"/>
      <c r="K288" s="189"/>
      <c r="L288" s="181"/>
      <c r="M288" s="183"/>
      <c r="N288" s="182"/>
      <c r="O288" s="182"/>
      <c r="P288" s="182"/>
      <c r="Q288" s="184"/>
      <c r="R288" s="185"/>
      <c r="S288" s="186"/>
      <c r="T288" s="185"/>
      <c r="U288" s="187"/>
      <c r="V288" s="185"/>
      <c r="W288" s="137"/>
      <c r="X288" s="147"/>
      <c r="Y288" s="540"/>
      <c r="Z288" s="514"/>
      <c r="AA288" s="512"/>
      <c r="AB288" s="513"/>
      <c r="AC288" s="513"/>
      <c r="AD288" s="147">
        <f t="shared" si="42"/>
        <v>0</v>
      </c>
      <c r="AE288" s="147" t="e">
        <f t="shared" si="43"/>
        <v>#VALUE!</v>
      </c>
      <c r="AF288" s="147" t="str">
        <f t="shared" si="44"/>
        <v>0</v>
      </c>
      <c r="AG288" s="147" t="e">
        <f t="shared" si="45"/>
        <v>#VALUE!</v>
      </c>
      <c r="AH288" s="137" t="str">
        <f t="shared" si="46"/>
        <v/>
      </c>
      <c r="AI288" s="137" t="str">
        <f t="shared" si="47"/>
        <v/>
      </c>
      <c r="AJ288" s="137" t="str">
        <f t="shared" si="48"/>
        <v/>
      </c>
      <c r="AK288" s="197">
        <f t="shared" si="49"/>
        <v>0</v>
      </c>
      <c r="AL288" s="137">
        <f t="shared" si="50"/>
        <v>0</v>
      </c>
      <c r="AM288" s="514"/>
      <c r="AN288" s="512"/>
      <c r="AO288" s="512"/>
      <c r="AP288" s="512"/>
      <c r="AQ288" s="512"/>
      <c r="AR288" s="512"/>
    </row>
    <row r="289" spans="1:44" ht="12" customHeight="1" x14ac:dyDescent="0.2">
      <c r="A289" s="177"/>
      <c r="B289" s="178"/>
      <c r="C289" s="191"/>
      <c r="D289" s="188"/>
      <c r="E289" s="73"/>
      <c r="F289" s="189"/>
      <c r="G289" s="189"/>
      <c r="H289" s="189"/>
      <c r="I289" s="189"/>
      <c r="J289" s="189"/>
      <c r="K289" s="189"/>
      <c r="L289" s="181"/>
      <c r="M289" s="183"/>
      <c r="N289" s="182"/>
      <c r="O289" s="182"/>
      <c r="P289" s="182"/>
      <c r="Q289" s="184"/>
      <c r="R289" s="185"/>
      <c r="S289" s="186"/>
      <c r="T289" s="185"/>
      <c r="U289" s="187"/>
      <c r="V289" s="185"/>
      <c r="W289" s="137"/>
      <c r="X289" s="147"/>
      <c r="Y289" s="540"/>
      <c r="Z289" s="514"/>
      <c r="AA289" s="512"/>
      <c r="AB289" s="513"/>
      <c r="AC289" s="513"/>
      <c r="AD289" s="147">
        <f t="shared" si="42"/>
        <v>0</v>
      </c>
      <c r="AE289" s="147" t="e">
        <f t="shared" si="43"/>
        <v>#VALUE!</v>
      </c>
      <c r="AF289" s="147" t="str">
        <f t="shared" si="44"/>
        <v>0</v>
      </c>
      <c r="AG289" s="147" t="e">
        <f t="shared" si="45"/>
        <v>#VALUE!</v>
      </c>
      <c r="AH289" s="137" t="str">
        <f t="shared" si="46"/>
        <v/>
      </c>
      <c r="AI289" s="137" t="str">
        <f t="shared" si="47"/>
        <v/>
      </c>
      <c r="AJ289" s="137" t="str">
        <f t="shared" si="48"/>
        <v/>
      </c>
      <c r="AK289" s="197">
        <f t="shared" si="49"/>
        <v>0</v>
      </c>
      <c r="AL289" s="137">
        <f t="shared" si="50"/>
        <v>0</v>
      </c>
      <c r="AM289" s="514"/>
      <c r="AN289" s="512"/>
      <c r="AO289" s="512"/>
      <c r="AP289" s="512"/>
      <c r="AQ289" s="512"/>
      <c r="AR289" s="512"/>
    </row>
    <row r="290" spans="1:44" ht="12" customHeight="1" x14ac:dyDescent="0.2">
      <c r="A290" s="194"/>
      <c r="B290" s="178"/>
      <c r="C290" s="191"/>
      <c r="D290" s="180"/>
      <c r="E290" s="73"/>
      <c r="F290" s="181"/>
      <c r="G290" s="189"/>
      <c r="H290" s="181"/>
      <c r="I290" s="181"/>
      <c r="J290" s="181"/>
      <c r="K290" s="181"/>
      <c r="L290" s="182"/>
      <c r="M290" s="183"/>
      <c r="N290" s="182"/>
      <c r="O290" s="182"/>
      <c r="P290" s="182"/>
      <c r="Q290" s="184"/>
      <c r="R290" s="185"/>
      <c r="S290" s="186"/>
      <c r="T290" s="185"/>
      <c r="U290" s="187"/>
      <c r="V290" s="185"/>
      <c r="W290" s="137"/>
      <c r="X290" s="147"/>
      <c r="Y290" s="540"/>
      <c r="Z290" s="514"/>
      <c r="AA290" s="512"/>
      <c r="AB290" s="513"/>
      <c r="AC290" s="513"/>
      <c r="AD290" s="147">
        <f t="shared" si="42"/>
        <v>0</v>
      </c>
      <c r="AE290" s="147" t="e">
        <f t="shared" si="43"/>
        <v>#VALUE!</v>
      </c>
      <c r="AF290" s="147" t="str">
        <f t="shared" si="44"/>
        <v>0</v>
      </c>
      <c r="AG290" s="147" t="e">
        <f t="shared" si="45"/>
        <v>#VALUE!</v>
      </c>
      <c r="AH290" s="137" t="str">
        <f t="shared" si="46"/>
        <v/>
      </c>
      <c r="AI290" s="137" t="str">
        <f t="shared" si="47"/>
        <v/>
      </c>
      <c r="AJ290" s="137" t="str">
        <f t="shared" si="48"/>
        <v/>
      </c>
      <c r="AK290" s="197">
        <f t="shared" si="49"/>
        <v>0</v>
      </c>
      <c r="AL290" s="137">
        <f t="shared" si="50"/>
        <v>0</v>
      </c>
      <c r="AM290" s="514"/>
      <c r="AN290" s="512"/>
      <c r="AO290" s="512"/>
      <c r="AP290" s="512"/>
      <c r="AQ290" s="512"/>
      <c r="AR290" s="512"/>
    </row>
    <row r="291" spans="1:44" ht="12" customHeight="1" x14ac:dyDescent="0.2">
      <c r="A291" s="194"/>
      <c r="B291" s="178"/>
      <c r="C291" s="191"/>
      <c r="D291" s="188"/>
      <c r="E291" s="73"/>
      <c r="F291" s="189"/>
      <c r="G291" s="189"/>
      <c r="H291" s="189"/>
      <c r="I291" s="181"/>
      <c r="J291" s="181"/>
      <c r="K291" s="189"/>
      <c r="L291" s="181"/>
      <c r="M291" s="183"/>
      <c r="N291" s="182"/>
      <c r="O291" s="182"/>
      <c r="P291" s="182"/>
      <c r="Q291" s="184"/>
      <c r="R291" s="185"/>
      <c r="S291" s="186"/>
      <c r="T291" s="185"/>
      <c r="U291" s="187"/>
      <c r="V291" s="185"/>
      <c r="W291" s="137"/>
      <c r="X291" s="147"/>
      <c r="Y291" s="540"/>
      <c r="Z291" s="514"/>
      <c r="AA291" s="512"/>
      <c r="AB291" s="513"/>
      <c r="AC291" s="513"/>
      <c r="AD291" s="147">
        <f t="shared" si="42"/>
        <v>0</v>
      </c>
      <c r="AE291" s="147" t="e">
        <f t="shared" si="43"/>
        <v>#VALUE!</v>
      </c>
      <c r="AF291" s="147" t="str">
        <f t="shared" si="44"/>
        <v>0</v>
      </c>
      <c r="AG291" s="147" t="e">
        <f t="shared" si="45"/>
        <v>#VALUE!</v>
      </c>
      <c r="AH291" s="137" t="str">
        <f t="shared" si="46"/>
        <v/>
      </c>
      <c r="AI291" s="137" t="str">
        <f t="shared" si="47"/>
        <v/>
      </c>
      <c r="AJ291" s="137" t="str">
        <f t="shared" si="48"/>
        <v/>
      </c>
      <c r="AK291" s="197">
        <f t="shared" si="49"/>
        <v>0</v>
      </c>
      <c r="AL291" s="137">
        <f t="shared" si="50"/>
        <v>0</v>
      </c>
      <c r="AM291" s="514"/>
      <c r="AN291" s="512"/>
      <c r="AO291" s="512"/>
      <c r="AP291" s="512"/>
      <c r="AQ291" s="512"/>
      <c r="AR291" s="512"/>
    </row>
    <row r="292" spans="1:44" ht="12" customHeight="1" x14ac:dyDescent="0.2">
      <c r="A292" s="177"/>
      <c r="B292" s="178"/>
      <c r="C292" s="191"/>
      <c r="D292" s="180"/>
      <c r="E292" s="73"/>
      <c r="F292" s="181"/>
      <c r="G292" s="189"/>
      <c r="H292" s="181"/>
      <c r="I292" s="181"/>
      <c r="J292" s="181"/>
      <c r="K292" s="181"/>
      <c r="L292" s="182"/>
      <c r="M292" s="183"/>
      <c r="N292" s="182"/>
      <c r="O292" s="182"/>
      <c r="P292" s="182"/>
      <c r="Q292" s="184"/>
      <c r="R292" s="185"/>
      <c r="S292" s="186"/>
      <c r="T292" s="185"/>
      <c r="U292" s="187"/>
      <c r="V292" s="185"/>
      <c r="W292" s="137"/>
      <c r="X292" s="147"/>
      <c r="Y292" s="540"/>
      <c r="Z292" s="514"/>
      <c r="AA292" s="512"/>
      <c r="AB292" s="513"/>
      <c r="AC292" s="513"/>
      <c r="AD292" s="147">
        <f t="shared" si="42"/>
        <v>0</v>
      </c>
      <c r="AE292" s="147" t="e">
        <f t="shared" si="43"/>
        <v>#VALUE!</v>
      </c>
      <c r="AF292" s="147" t="str">
        <f t="shared" si="44"/>
        <v>0</v>
      </c>
      <c r="AG292" s="147" t="e">
        <f t="shared" si="45"/>
        <v>#VALUE!</v>
      </c>
      <c r="AH292" s="137" t="str">
        <f t="shared" si="46"/>
        <v/>
      </c>
      <c r="AI292" s="137" t="str">
        <f t="shared" si="47"/>
        <v/>
      </c>
      <c r="AJ292" s="137" t="str">
        <f t="shared" si="48"/>
        <v/>
      </c>
      <c r="AK292" s="197">
        <f t="shared" si="49"/>
        <v>0</v>
      </c>
      <c r="AL292" s="137">
        <f t="shared" si="50"/>
        <v>0</v>
      </c>
      <c r="AM292" s="514"/>
      <c r="AN292" s="512"/>
      <c r="AO292" s="512"/>
      <c r="AP292" s="512"/>
      <c r="AQ292" s="512"/>
      <c r="AR292" s="512"/>
    </row>
    <row r="293" spans="1:44" ht="12" customHeight="1" x14ac:dyDescent="0.2">
      <c r="A293" s="177"/>
      <c r="B293" s="178"/>
      <c r="C293" s="191"/>
      <c r="D293" s="188"/>
      <c r="E293" s="73"/>
      <c r="F293" s="189"/>
      <c r="G293" s="189"/>
      <c r="H293" s="189"/>
      <c r="I293" s="189"/>
      <c r="J293" s="189"/>
      <c r="K293" s="189"/>
      <c r="L293" s="181"/>
      <c r="M293" s="183"/>
      <c r="N293" s="182"/>
      <c r="O293" s="182"/>
      <c r="P293" s="182"/>
      <c r="Q293" s="184"/>
      <c r="R293" s="185"/>
      <c r="S293" s="186"/>
      <c r="T293" s="185"/>
      <c r="U293" s="187"/>
      <c r="V293" s="185"/>
      <c r="W293" s="137"/>
      <c r="X293" s="147"/>
      <c r="Y293" s="540"/>
      <c r="Z293" s="514"/>
      <c r="AA293" s="512"/>
      <c r="AB293" s="513"/>
      <c r="AC293" s="513"/>
      <c r="AD293" s="147">
        <f t="shared" si="42"/>
        <v>0</v>
      </c>
      <c r="AE293" s="147" t="e">
        <f t="shared" si="43"/>
        <v>#VALUE!</v>
      </c>
      <c r="AF293" s="147" t="str">
        <f t="shared" si="44"/>
        <v>0</v>
      </c>
      <c r="AG293" s="147" t="e">
        <f t="shared" si="45"/>
        <v>#VALUE!</v>
      </c>
      <c r="AH293" s="137" t="str">
        <f t="shared" si="46"/>
        <v/>
      </c>
      <c r="AI293" s="137" t="str">
        <f t="shared" si="47"/>
        <v/>
      </c>
      <c r="AJ293" s="137" t="str">
        <f t="shared" si="48"/>
        <v/>
      </c>
      <c r="AK293" s="197">
        <f t="shared" si="49"/>
        <v>0</v>
      </c>
      <c r="AL293" s="137">
        <f t="shared" si="50"/>
        <v>0</v>
      </c>
      <c r="AM293" s="514"/>
      <c r="AN293" s="512"/>
      <c r="AO293" s="512"/>
      <c r="AP293" s="512"/>
      <c r="AQ293" s="512"/>
      <c r="AR293" s="512"/>
    </row>
    <row r="294" spans="1:44" ht="12" customHeight="1" x14ac:dyDescent="0.2">
      <c r="A294" s="194"/>
      <c r="B294" s="178"/>
      <c r="C294" s="191"/>
      <c r="D294" s="180"/>
      <c r="E294" s="73"/>
      <c r="F294" s="181"/>
      <c r="G294" s="189"/>
      <c r="H294" s="181"/>
      <c r="I294" s="181"/>
      <c r="J294" s="181"/>
      <c r="K294" s="181"/>
      <c r="L294" s="182"/>
      <c r="M294" s="183"/>
      <c r="N294" s="182"/>
      <c r="O294" s="182"/>
      <c r="P294" s="182"/>
      <c r="Q294" s="184"/>
      <c r="R294" s="185"/>
      <c r="S294" s="186"/>
      <c r="T294" s="185"/>
      <c r="U294" s="187"/>
      <c r="V294" s="185"/>
      <c r="W294" s="137"/>
      <c r="X294" s="147"/>
      <c r="Y294" s="540"/>
      <c r="Z294" s="514"/>
      <c r="AA294" s="512"/>
      <c r="AB294" s="513"/>
      <c r="AC294" s="513"/>
      <c r="AD294" s="147">
        <f t="shared" si="42"/>
        <v>0</v>
      </c>
      <c r="AE294" s="147" t="e">
        <f t="shared" si="43"/>
        <v>#VALUE!</v>
      </c>
      <c r="AF294" s="147" t="str">
        <f t="shared" si="44"/>
        <v>0</v>
      </c>
      <c r="AG294" s="147" t="e">
        <f t="shared" si="45"/>
        <v>#VALUE!</v>
      </c>
      <c r="AH294" s="137" t="str">
        <f t="shared" si="46"/>
        <v/>
      </c>
      <c r="AI294" s="137" t="str">
        <f t="shared" si="47"/>
        <v/>
      </c>
      <c r="AJ294" s="137" t="str">
        <f t="shared" si="48"/>
        <v/>
      </c>
      <c r="AK294" s="197">
        <f t="shared" si="49"/>
        <v>0</v>
      </c>
      <c r="AL294" s="137">
        <f t="shared" si="50"/>
        <v>0</v>
      </c>
      <c r="AM294" s="514"/>
      <c r="AN294" s="512"/>
      <c r="AO294" s="512"/>
      <c r="AP294" s="512"/>
      <c r="AQ294" s="512"/>
      <c r="AR294" s="512"/>
    </row>
    <row r="295" spans="1:44" ht="12" customHeight="1" x14ac:dyDescent="0.2">
      <c r="A295" s="194"/>
      <c r="B295" s="178"/>
      <c r="C295" s="191"/>
      <c r="D295" s="188"/>
      <c r="E295" s="73"/>
      <c r="F295" s="189"/>
      <c r="G295" s="189"/>
      <c r="H295" s="189"/>
      <c r="I295" s="189"/>
      <c r="J295" s="189"/>
      <c r="K295" s="189"/>
      <c r="L295" s="181"/>
      <c r="M295" s="183"/>
      <c r="N295" s="182"/>
      <c r="O295" s="182"/>
      <c r="P295" s="182"/>
      <c r="Q295" s="184"/>
      <c r="R295" s="185"/>
      <c r="S295" s="186"/>
      <c r="T295" s="185"/>
      <c r="U295" s="187"/>
      <c r="V295" s="185"/>
      <c r="W295" s="137"/>
      <c r="X295" s="147"/>
      <c r="Y295" s="540"/>
      <c r="Z295" s="514"/>
      <c r="AA295" s="512"/>
      <c r="AB295" s="513"/>
      <c r="AC295" s="513"/>
      <c r="AD295" s="147">
        <f t="shared" si="42"/>
        <v>0</v>
      </c>
      <c r="AE295" s="147" t="e">
        <f t="shared" si="43"/>
        <v>#VALUE!</v>
      </c>
      <c r="AF295" s="147" t="str">
        <f t="shared" si="44"/>
        <v>0</v>
      </c>
      <c r="AG295" s="147" t="e">
        <f t="shared" si="45"/>
        <v>#VALUE!</v>
      </c>
      <c r="AH295" s="137" t="str">
        <f t="shared" si="46"/>
        <v/>
      </c>
      <c r="AI295" s="137" t="str">
        <f t="shared" si="47"/>
        <v/>
      </c>
      <c r="AJ295" s="137" t="str">
        <f t="shared" si="48"/>
        <v/>
      </c>
      <c r="AK295" s="197">
        <f t="shared" si="49"/>
        <v>0</v>
      </c>
      <c r="AL295" s="137">
        <f t="shared" si="50"/>
        <v>0</v>
      </c>
      <c r="AM295" s="514"/>
      <c r="AN295" s="512"/>
      <c r="AO295" s="512"/>
      <c r="AP295" s="512"/>
      <c r="AQ295" s="512"/>
      <c r="AR295" s="512"/>
    </row>
    <row r="296" spans="1:44" ht="12" customHeight="1" x14ac:dyDescent="0.2">
      <c r="A296" s="194"/>
      <c r="B296" s="178"/>
      <c r="C296" s="191"/>
      <c r="D296" s="180"/>
      <c r="E296" s="73"/>
      <c r="F296" s="181"/>
      <c r="G296" s="181"/>
      <c r="H296" s="181"/>
      <c r="I296" s="181"/>
      <c r="J296" s="181"/>
      <c r="K296" s="181"/>
      <c r="L296" s="182"/>
      <c r="M296" s="183"/>
      <c r="N296" s="182"/>
      <c r="O296" s="182"/>
      <c r="P296" s="182"/>
      <c r="Q296" s="184"/>
      <c r="R296" s="185"/>
      <c r="S296" s="186"/>
      <c r="T296" s="185"/>
      <c r="U296" s="187"/>
      <c r="V296" s="185"/>
      <c r="W296" s="137"/>
      <c r="X296" s="147"/>
      <c r="Y296" s="540"/>
      <c r="Z296" s="514"/>
      <c r="AA296" s="512"/>
      <c r="AB296" s="513"/>
      <c r="AC296" s="513"/>
      <c r="AD296" s="147">
        <f t="shared" si="42"/>
        <v>0</v>
      </c>
      <c r="AE296" s="147" t="e">
        <f t="shared" si="43"/>
        <v>#VALUE!</v>
      </c>
      <c r="AF296" s="147" t="str">
        <f t="shared" si="44"/>
        <v>0</v>
      </c>
      <c r="AG296" s="147" t="e">
        <f t="shared" si="45"/>
        <v>#VALUE!</v>
      </c>
      <c r="AH296" s="137" t="str">
        <f t="shared" si="46"/>
        <v/>
      </c>
      <c r="AI296" s="137" t="str">
        <f t="shared" si="47"/>
        <v/>
      </c>
      <c r="AJ296" s="137" t="str">
        <f t="shared" si="48"/>
        <v/>
      </c>
      <c r="AK296" s="197">
        <f t="shared" si="49"/>
        <v>0</v>
      </c>
      <c r="AL296" s="137">
        <f t="shared" si="50"/>
        <v>0</v>
      </c>
      <c r="AM296" s="514"/>
      <c r="AN296" s="512"/>
      <c r="AO296" s="512"/>
      <c r="AP296" s="512"/>
      <c r="AQ296" s="512"/>
      <c r="AR296" s="512"/>
    </row>
    <row r="297" spans="1:44" ht="12" customHeight="1" x14ac:dyDescent="0.2">
      <c r="A297" s="194"/>
      <c r="B297" s="178"/>
      <c r="C297" s="191"/>
      <c r="D297" s="188"/>
      <c r="E297" s="73"/>
      <c r="F297" s="189"/>
      <c r="G297" s="189"/>
      <c r="H297" s="189"/>
      <c r="I297" s="189"/>
      <c r="J297" s="189"/>
      <c r="K297" s="189"/>
      <c r="L297" s="182"/>
      <c r="M297" s="183"/>
      <c r="N297" s="182"/>
      <c r="O297" s="182"/>
      <c r="P297" s="182"/>
      <c r="Q297" s="184"/>
      <c r="R297" s="185"/>
      <c r="S297" s="186"/>
      <c r="T297" s="185"/>
      <c r="U297" s="187"/>
      <c r="V297" s="185"/>
      <c r="W297" s="137"/>
      <c r="X297" s="147"/>
      <c r="Y297" s="540"/>
      <c r="Z297" s="514"/>
      <c r="AA297" s="512"/>
      <c r="AB297" s="513"/>
      <c r="AC297" s="513"/>
      <c r="AD297" s="147">
        <f t="shared" si="42"/>
        <v>0</v>
      </c>
      <c r="AE297" s="147" t="e">
        <f t="shared" si="43"/>
        <v>#VALUE!</v>
      </c>
      <c r="AF297" s="147" t="str">
        <f t="shared" si="44"/>
        <v>0</v>
      </c>
      <c r="AG297" s="147" t="e">
        <f t="shared" si="45"/>
        <v>#VALUE!</v>
      </c>
      <c r="AH297" s="137" t="str">
        <f t="shared" si="46"/>
        <v/>
      </c>
      <c r="AI297" s="137" t="str">
        <f t="shared" si="47"/>
        <v/>
      </c>
      <c r="AJ297" s="137" t="str">
        <f t="shared" si="48"/>
        <v/>
      </c>
      <c r="AK297" s="197">
        <f t="shared" si="49"/>
        <v>0</v>
      </c>
      <c r="AL297" s="137">
        <f t="shared" si="50"/>
        <v>0</v>
      </c>
      <c r="AM297" s="514"/>
      <c r="AN297" s="512"/>
      <c r="AO297" s="512"/>
      <c r="AP297" s="512"/>
      <c r="AQ297" s="512"/>
      <c r="AR297" s="512"/>
    </row>
    <row r="298" spans="1:44" ht="12" customHeight="1" x14ac:dyDescent="0.2">
      <c r="A298" s="194"/>
      <c r="B298" s="178"/>
      <c r="C298" s="191"/>
      <c r="D298" s="180"/>
      <c r="E298" s="73"/>
      <c r="F298" s="181"/>
      <c r="G298" s="181"/>
      <c r="H298" s="181"/>
      <c r="I298" s="181"/>
      <c r="J298" s="181"/>
      <c r="K298" s="181"/>
      <c r="L298" s="182"/>
      <c r="M298" s="183"/>
      <c r="N298" s="182"/>
      <c r="O298" s="182"/>
      <c r="P298" s="182"/>
      <c r="Q298" s="184"/>
      <c r="R298" s="185"/>
      <c r="S298" s="186"/>
      <c r="T298" s="185"/>
      <c r="U298" s="187"/>
      <c r="V298" s="185"/>
      <c r="W298" s="137"/>
      <c r="X298" s="147"/>
      <c r="Y298" s="540"/>
      <c r="Z298" s="514"/>
      <c r="AA298" s="512"/>
      <c r="AB298" s="513"/>
      <c r="AC298" s="513"/>
      <c r="AD298" s="147">
        <f t="shared" si="42"/>
        <v>0</v>
      </c>
      <c r="AE298" s="147" t="e">
        <f t="shared" si="43"/>
        <v>#VALUE!</v>
      </c>
      <c r="AF298" s="147" t="str">
        <f t="shared" si="44"/>
        <v>0</v>
      </c>
      <c r="AG298" s="147" t="e">
        <f t="shared" si="45"/>
        <v>#VALUE!</v>
      </c>
      <c r="AH298" s="137" t="str">
        <f t="shared" si="46"/>
        <v/>
      </c>
      <c r="AI298" s="137" t="str">
        <f t="shared" si="47"/>
        <v/>
      </c>
      <c r="AJ298" s="137" t="str">
        <f t="shared" si="48"/>
        <v/>
      </c>
      <c r="AK298" s="197">
        <f t="shared" si="49"/>
        <v>0</v>
      </c>
      <c r="AL298" s="137">
        <f t="shared" si="50"/>
        <v>0</v>
      </c>
      <c r="AM298" s="514"/>
      <c r="AN298" s="512"/>
      <c r="AO298" s="512"/>
      <c r="AP298" s="512"/>
      <c r="AQ298" s="512"/>
      <c r="AR298" s="512"/>
    </row>
    <row r="299" spans="1:44" ht="12" customHeight="1" x14ac:dyDescent="0.2">
      <c r="A299" s="194"/>
      <c r="B299" s="178"/>
      <c r="C299" s="191"/>
      <c r="D299" s="188"/>
      <c r="E299" s="73"/>
      <c r="F299" s="189"/>
      <c r="G299" s="189"/>
      <c r="H299" s="189"/>
      <c r="I299" s="189"/>
      <c r="J299" s="189"/>
      <c r="K299" s="189"/>
      <c r="L299" s="181"/>
      <c r="M299" s="183"/>
      <c r="N299" s="182"/>
      <c r="O299" s="182"/>
      <c r="P299" s="182"/>
      <c r="Q299" s="184"/>
      <c r="R299" s="185"/>
      <c r="S299" s="186"/>
      <c r="T299" s="185"/>
      <c r="U299" s="187"/>
      <c r="V299" s="185"/>
      <c r="W299" s="137"/>
      <c r="X299" s="147"/>
      <c r="Y299" s="540"/>
      <c r="Z299" s="514"/>
      <c r="AA299" s="512"/>
      <c r="AB299" s="513"/>
      <c r="AC299" s="513"/>
      <c r="AD299" s="147">
        <f t="shared" si="42"/>
        <v>0</v>
      </c>
      <c r="AE299" s="147" t="e">
        <f t="shared" si="43"/>
        <v>#VALUE!</v>
      </c>
      <c r="AF299" s="147" t="str">
        <f t="shared" si="44"/>
        <v>0</v>
      </c>
      <c r="AG299" s="147" t="e">
        <f t="shared" si="45"/>
        <v>#VALUE!</v>
      </c>
      <c r="AH299" s="137" t="str">
        <f t="shared" si="46"/>
        <v/>
      </c>
      <c r="AI299" s="137" t="str">
        <f t="shared" si="47"/>
        <v/>
      </c>
      <c r="AJ299" s="137" t="str">
        <f t="shared" si="48"/>
        <v/>
      </c>
      <c r="AK299" s="197">
        <f t="shared" si="49"/>
        <v>0</v>
      </c>
      <c r="AL299" s="137">
        <f t="shared" si="50"/>
        <v>0</v>
      </c>
      <c r="AM299" s="514"/>
      <c r="AN299" s="512"/>
      <c r="AO299" s="512"/>
      <c r="AP299" s="512"/>
      <c r="AQ299" s="512"/>
      <c r="AR299" s="512"/>
    </row>
    <row r="300" spans="1:44" ht="12" customHeight="1" x14ac:dyDescent="0.2">
      <c r="A300" s="177"/>
      <c r="B300" s="178"/>
      <c r="C300" s="191"/>
      <c r="D300" s="180"/>
      <c r="E300" s="73"/>
      <c r="F300" s="181"/>
      <c r="G300" s="181"/>
      <c r="H300" s="181"/>
      <c r="I300" s="181"/>
      <c r="J300" s="181"/>
      <c r="K300" s="181"/>
      <c r="L300" s="182"/>
      <c r="M300" s="183"/>
      <c r="N300" s="182"/>
      <c r="O300" s="182"/>
      <c r="P300" s="182"/>
      <c r="Q300" s="184"/>
      <c r="R300" s="185"/>
      <c r="S300" s="186"/>
      <c r="T300" s="185"/>
      <c r="U300" s="187"/>
      <c r="V300" s="185"/>
      <c r="W300" s="137"/>
      <c r="X300" s="147"/>
      <c r="Y300" s="540"/>
      <c r="Z300" s="514"/>
      <c r="AA300" s="512"/>
      <c r="AB300" s="513"/>
      <c r="AC300" s="513"/>
      <c r="AD300" s="147">
        <f t="shared" si="42"/>
        <v>0</v>
      </c>
      <c r="AE300" s="147" t="e">
        <f t="shared" si="43"/>
        <v>#VALUE!</v>
      </c>
      <c r="AF300" s="147" t="str">
        <f t="shared" si="44"/>
        <v>0</v>
      </c>
      <c r="AG300" s="147" t="e">
        <f t="shared" si="45"/>
        <v>#VALUE!</v>
      </c>
      <c r="AH300" s="137" t="str">
        <f t="shared" si="46"/>
        <v/>
      </c>
      <c r="AI300" s="137" t="str">
        <f t="shared" si="47"/>
        <v/>
      </c>
      <c r="AJ300" s="137" t="str">
        <f t="shared" si="48"/>
        <v/>
      </c>
      <c r="AK300" s="197">
        <f t="shared" si="49"/>
        <v>0</v>
      </c>
      <c r="AL300" s="137">
        <f t="shared" si="50"/>
        <v>0</v>
      </c>
      <c r="AM300" s="514"/>
      <c r="AN300" s="512"/>
      <c r="AO300" s="512"/>
      <c r="AP300" s="512"/>
      <c r="AQ300" s="512"/>
      <c r="AR300" s="512"/>
    </row>
    <row r="301" spans="1:44" ht="12" customHeight="1" x14ac:dyDescent="0.2">
      <c r="A301" s="177"/>
      <c r="B301" s="178"/>
      <c r="C301" s="191"/>
      <c r="D301" s="188"/>
      <c r="E301" s="73"/>
      <c r="F301" s="189"/>
      <c r="G301" s="189"/>
      <c r="H301" s="189"/>
      <c r="I301" s="189"/>
      <c r="J301" s="189"/>
      <c r="K301" s="189"/>
      <c r="L301" s="181"/>
      <c r="M301" s="183"/>
      <c r="N301" s="182"/>
      <c r="O301" s="182"/>
      <c r="P301" s="182"/>
      <c r="Q301" s="184"/>
      <c r="R301" s="185"/>
      <c r="S301" s="186"/>
      <c r="T301" s="185"/>
      <c r="U301" s="187"/>
      <c r="V301" s="185"/>
      <c r="W301" s="137"/>
      <c r="X301" s="147"/>
      <c r="Y301" s="540"/>
      <c r="Z301" s="514"/>
      <c r="AA301" s="512"/>
      <c r="AB301" s="513"/>
      <c r="AC301" s="513"/>
      <c r="AD301" s="147">
        <f t="shared" si="42"/>
        <v>0</v>
      </c>
      <c r="AE301" s="147" t="e">
        <f t="shared" si="43"/>
        <v>#VALUE!</v>
      </c>
      <c r="AF301" s="147" t="str">
        <f t="shared" si="44"/>
        <v>0</v>
      </c>
      <c r="AG301" s="147" t="e">
        <f t="shared" si="45"/>
        <v>#VALUE!</v>
      </c>
      <c r="AH301" s="137" t="str">
        <f t="shared" si="46"/>
        <v/>
      </c>
      <c r="AI301" s="137" t="str">
        <f t="shared" si="47"/>
        <v/>
      </c>
      <c r="AJ301" s="137" t="str">
        <f t="shared" si="48"/>
        <v/>
      </c>
      <c r="AK301" s="197">
        <f t="shared" si="49"/>
        <v>0</v>
      </c>
      <c r="AL301" s="137">
        <f t="shared" si="50"/>
        <v>0</v>
      </c>
      <c r="AM301" s="514"/>
      <c r="AN301" s="512"/>
      <c r="AO301" s="512"/>
      <c r="AP301" s="512"/>
      <c r="AQ301" s="512"/>
      <c r="AR301" s="512"/>
    </row>
    <row r="302" spans="1:44" ht="12" customHeight="1" x14ac:dyDescent="0.2">
      <c r="A302" s="194"/>
      <c r="B302" s="178"/>
      <c r="C302" s="191"/>
      <c r="D302" s="180"/>
      <c r="E302" s="73"/>
      <c r="F302" s="181"/>
      <c r="G302" s="181"/>
      <c r="H302" s="181"/>
      <c r="I302" s="181"/>
      <c r="J302" s="181"/>
      <c r="K302" s="181"/>
      <c r="L302" s="182"/>
      <c r="M302" s="183"/>
      <c r="N302" s="182"/>
      <c r="O302" s="182"/>
      <c r="P302" s="182"/>
      <c r="Q302" s="184"/>
      <c r="R302" s="185"/>
      <c r="S302" s="186"/>
      <c r="T302" s="185"/>
      <c r="U302" s="187"/>
      <c r="V302" s="185"/>
      <c r="W302" s="137"/>
      <c r="X302" s="147"/>
      <c r="Y302" s="540"/>
      <c r="Z302" s="514"/>
      <c r="AA302" s="512"/>
      <c r="AB302" s="513"/>
      <c r="AC302" s="513"/>
      <c r="AD302" s="147">
        <f t="shared" si="42"/>
        <v>0</v>
      </c>
      <c r="AE302" s="147" t="e">
        <f t="shared" si="43"/>
        <v>#VALUE!</v>
      </c>
      <c r="AF302" s="147" t="str">
        <f t="shared" si="44"/>
        <v>0</v>
      </c>
      <c r="AG302" s="147" t="e">
        <f t="shared" si="45"/>
        <v>#VALUE!</v>
      </c>
      <c r="AH302" s="137" t="str">
        <f t="shared" si="46"/>
        <v/>
      </c>
      <c r="AI302" s="137" t="str">
        <f t="shared" si="47"/>
        <v/>
      </c>
      <c r="AJ302" s="137" t="str">
        <f t="shared" si="48"/>
        <v/>
      </c>
      <c r="AK302" s="197">
        <f t="shared" si="49"/>
        <v>0</v>
      </c>
      <c r="AL302" s="137">
        <f t="shared" si="50"/>
        <v>0</v>
      </c>
      <c r="AM302" s="514"/>
      <c r="AN302" s="512"/>
      <c r="AO302" s="512"/>
      <c r="AP302" s="512"/>
      <c r="AQ302" s="512"/>
      <c r="AR302" s="512"/>
    </row>
    <row r="303" spans="1:44" ht="12" customHeight="1" x14ac:dyDescent="0.2">
      <c r="A303" s="194"/>
      <c r="B303" s="178"/>
      <c r="C303" s="191"/>
      <c r="D303" s="188"/>
      <c r="E303" s="73"/>
      <c r="F303" s="189"/>
      <c r="G303" s="189"/>
      <c r="H303" s="189"/>
      <c r="I303" s="189"/>
      <c r="J303" s="189"/>
      <c r="K303" s="189"/>
      <c r="L303" s="181"/>
      <c r="M303" s="183"/>
      <c r="N303" s="182"/>
      <c r="O303" s="182"/>
      <c r="P303" s="182"/>
      <c r="Q303" s="184"/>
      <c r="R303" s="185"/>
      <c r="S303" s="186"/>
      <c r="T303" s="185"/>
      <c r="U303" s="187"/>
      <c r="V303" s="185"/>
      <c r="W303" s="137"/>
      <c r="X303" s="147"/>
      <c r="Y303" s="540"/>
      <c r="Z303" s="514"/>
      <c r="AA303" s="512"/>
      <c r="AB303" s="513"/>
      <c r="AC303" s="513"/>
      <c r="AD303" s="147">
        <f t="shared" si="42"/>
        <v>0</v>
      </c>
      <c r="AE303" s="147" t="e">
        <f t="shared" si="43"/>
        <v>#VALUE!</v>
      </c>
      <c r="AF303" s="147" t="str">
        <f t="shared" si="44"/>
        <v>0</v>
      </c>
      <c r="AG303" s="147" t="e">
        <f t="shared" si="45"/>
        <v>#VALUE!</v>
      </c>
      <c r="AH303" s="137" t="str">
        <f t="shared" si="46"/>
        <v/>
      </c>
      <c r="AI303" s="137" t="str">
        <f t="shared" si="47"/>
        <v/>
      </c>
      <c r="AJ303" s="137" t="str">
        <f t="shared" si="48"/>
        <v/>
      </c>
      <c r="AK303" s="197">
        <f t="shared" si="49"/>
        <v>0</v>
      </c>
      <c r="AL303" s="137">
        <f t="shared" si="50"/>
        <v>0</v>
      </c>
      <c r="AM303" s="514"/>
      <c r="AN303" s="512"/>
      <c r="AO303" s="512"/>
      <c r="AP303" s="512"/>
      <c r="AQ303" s="512"/>
      <c r="AR303" s="512"/>
    </row>
    <row r="304" spans="1:44" ht="12" customHeight="1" x14ac:dyDescent="0.2">
      <c r="A304" s="194"/>
      <c r="B304" s="178"/>
      <c r="C304" s="191"/>
      <c r="D304" s="180"/>
      <c r="E304" s="73"/>
      <c r="F304" s="181"/>
      <c r="G304" s="181"/>
      <c r="H304" s="181"/>
      <c r="I304" s="189"/>
      <c r="J304" s="181"/>
      <c r="K304" s="181"/>
      <c r="L304" s="182"/>
      <c r="M304" s="183"/>
      <c r="N304" s="182"/>
      <c r="O304" s="182"/>
      <c r="P304" s="182"/>
      <c r="Q304" s="184"/>
      <c r="R304" s="185"/>
      <c r="S304" s="186"/>
      <c r="T304" s="185"/>
      <c r="U304" s="187"/>
      <c r="V304" s="185"/>
      <c r="W304" s="137"/>
      <c r="X304" s="147"/>
      <c r="Y304" s="540"/>
      <c r="Z304" s="514"/>
      <c r="AA304" s="512"/>
      <c r="AB304" s="513"/>
      <c r="AC304" s="513"/>
      <c r="AD304" s="147">
        <f t="shared" si="42"/>
        <v>0</v>
      </c>
      <c r="AE304" s="147" t="e">
        <f t="shared" si="43"/>
        <v>#VALUE!</v>
      </c>
      <c r="AF304" s="147" t="str">
        <f t="shared" si="44"/>
        <v>0</v>
      </c>
      <c r="AG304" s="147" t="e">
        <f t="shared" si="45"/>
        <v>#VALUE!</v>
      </c>
      <c r="AH304" s="137" t="str">
        <f t="shared" si="46"/>
        <v/>
      </c>
      <c r="AI304" s="137" t="str">
        <f t="shared" si="47"/>
        <v/>
      </c>
      <c r="AJ304" s="137" t="str">
        <f t="shared" si="48"/>
        <v/>
      </c>
      <c r="AK304" s="197">
        <f t="shared" si="49"/>
        <v>0</v>
      </c>
      <c r="AL304" s="137">
        <f t="shared" si="50"/>
        <v>0</v>
      </c>
      <c r="AM304" s="514"/>
      <c r="AN304" s="512"/>
      <c r="AO304" s="512"/>
      <c r="AP304" s="512"/>
      <c r="AQ304" s="512"/>
      <c r="AR304" s="512"/>
    </row>
    <row r="305" spans="1:44" ht="12" customHeight="1" x14ac:dyDescent="0.2">
      <c r="A305" s="194"/>
      <c r="B305" s="178"/>
      <c r="C305" s="191"/>
      <c r="D305" s="188"/>
      <c r="E305" s="73"/>
      <c r="F305" s="189"/>
      <c r="G305" s="189"/>
      <c r="H305" s="189"/>
      <c r="I305" s="189"/>
      <c r="J305" s="189"/>
      <c r="K305" s="189"/>
      <c r="L305" s="181"/>
      <c r="M305" s="183"/>
      <c r="N305" s="182"/>
      <c r="O305" s="182"/>
      <c r="P305" s="182"/>
      <c r="Q305" s="184"/>
      <c r="R305" s="185"/>
      <c r="S305" s="186"/>
      <c r="T305" s="185"/>
      <c r="U305" s="187"/>
      <c r="V305" s="185"/>
      <c r="W305" s="137"/>
      <c r="X305" s="147"/>
      <c r="Y305" s="540"/>
      <c r="Z305" s="514"/>
      <c r="AA305" s="512"/>
      <c r="AB305" s="513"/>
      <c r="AC305" s="513"/>
      <c r="AD305" s="147">
        <f t="shared" ref="AD305:AD368" si="51">IFERROR(LEFT(E305,FIND(" ",E305)-1),E305)</f>
        <v>0</v>
      </c>
      <c r="AE305" s="147" t="e">
        <f t="shared" ref="AE305:AE368" si="52">MID(E305,FIND(" ",E305)*1,27)</f>
        <v>#VALUE!</v>
      </c>
      <c r="AF305" s="147" t="str">
        <f t="shared" ref="AF305:AF368" si="53">UPPER(AD305)</f>
        <v>0</v>
      </c>
      <c r="AG305" s="147" t="e">
        <f t="shared" ref="AG305:AG368" si="54">PROPER(AE305)</f>
        <v>#VALUE!</v>
      </c>
      <c r="AH305" s="137" t="str">
        <f t="shared" ref="AH305:AH368" si="55">MID($F305,FIND("",$F305)*1,2)</f>
        <v/>
      </c>
      <c r="AI305" s="137" t="str">
        <f t="shared" ref="AI305:AI368" si="56">MID($F305,FIND("",$F305)*3,2)</f>
        <v/>
      </c>
      <c r="AJ305" s="137" t="str">
        <f t="shared" ref="AJ305:AJ368" si="57">MID($F305,FIND("",$F305)*5,2)</f>
        <v/>
      </c>
      <c r="AK305" s="197">
        <f t="shared" ref="AK305:AK368" si="58">G305</f>
        <v>0</v>
      </c>
      <c r="AL305" s="137">
        <f t="shared" ref="AL305:AL368" si="59">IF(AK305="кмс",AK$2,IF(AK305="мс",AL$2,IF(AK305="мсмк",AM$2,IF(AK305="змс",AN$2,AK305))))</f>
        <v>0</v>
      </c>
      <c r="AM305" s="514"/>
      <c r="AN305" s="512"/>
      <c r="AO305" s="512"/>
      <c r="AP305" s="512"/>
      <c r="AQ305" s="512"/>
      <c r="AR305" s="512"/>
    </row>
    <row r="306" spans="1:44" ht="12" customHeight="1" x14ac:dyDescent="0.2">
      <c r="A306" s="194"/>
      <c r="B306" s="178"/>
      <c r="C306" s="191"/>
      <c r="D306" s="180"/>
      <c r="E306" s="73"/>
      <c r="F306" s="181"/>
      <c r="G306" s="181"/>
      <c r="H306" s="181"/>
      <c r="I306" s="181"/>
      <c r="J306" s="181"/>
      <c r="K306" s="181"/>
      <c r="L306" s="182"/>
      <c r="M306" s="183"/>
      <c r="N306" s="182"/>
      <c r="O306" s="182"/>
      <c r="P306" s="182"/>
      <c r="Q306" s="184"/>
      <c r="R306" s="185"/>
      <c r="S306" s="186"/>
      <c r="T306" s="185"/>
      <c r="U306" s="187"/>
      <c r="V306" s="185"/>
      <c r="W306" s="137"/>
      <c r="X306" s="147"/>
      <c r="Y306" s="540"/>
      <c r="Z306" s="514"/>
      <c r="AA306" s="512"/>
      <c r="AB306" s="513"/>
      <c r="AC306" s="513"/>
      <c r="AD306" s="147">
        <f t="shared" si="51"/>
        <v>0</v>
      </c>
      <c r="AE306" s="147" t="e">
        <f t="shared" si="52"/>
        <v>#VALUE!</v>
      </c>
      <c r="AF306" s="147" t="str">
        <f t="shared" si="53"/>
        <v>0</v>
      </c>
      <c r="AG306" s="147" t="e">
        <f t="shared" si="54"/>
        <v>#VALUE!</v>
      </c>
      <c r="AH306" s="137" t="str">
        <f t="shared" si="55"/>
        <v/>
      </c>
      <c r="AI306" s="137" t="str">
        <f t="shared" si="56"/>
        <v/>
      </c>
      <c r="AJ306" s="137" t="str">
        <f t="shared" si="57"/>
        <v/>
      </c>
      <c r="AK306" s="197">
        <f t="shared" si="58"/>
        <v>0</v>
      </c>
      <c r="AL306" s="137">
        <f t="shared" si="59"/>
        <v>0</v>
      </c>
      <c r="AM306" s="514"/>
      <c r="AN306" s="512"/>
      <c r="AO306" s="512"/>
      <c r="AP306" s="512"/>
      <c r="AQ306" s="512"/>
      <c r="AR306" s="512"/>
    </row>
    <row r="307" spans="1:44" ht="12" customHeight="1" x14ac:dyDescent="0.2">
      <c r="A307" s="194"/>
      <c r="B307" s="178"/>
      <c r="C307" s="191"/>
      <c r="D307" s="188"/>
      <c r="E307" s="73"/>
      <c r="F307" s="189"/>
      <c r="G307" s="189"/>
      <c r="H307" s="189"/>
      <c r="I307" s="189"/>
      <c r="J307" s="189"/>
      <c r="K307" s="189"/>
      <c r="L307" s="181"/>
      <c r="M307" s="183"/>
      <c r="N307" s="182"/>
      <c r="O307" s="182"/>
      <c r="P307" s="182"/>
      <c r="Q307" s="184"/>
      <c r="R307" s="185"/>
      <c r="S307" s="186"/>
      <c r="T307" s="185"/>
      <c r="U307" s="187"/>
      <c r="V307" s="185"/>
      <c r="W307" s="137"/>
      <c r="X307" s="147"/>
      <c r="Y307" s="540"/>
      <c r="Z307" s="514"/>
      <c r="AA307" s="512"/>
      <c r="AB307" s="513"/>
      <c r="AC307" s="513"/>
      <c r="AD307" s="147">
        <f t="shared" si="51"/>
        <v>0</v>
      </c>
      <c r="AE307" s="147" t="e">
        <f t="shared" si="52"/>
        <v>#VALUE!</v>
      </c>
      <c r="AF307" s="147" t="str">
        <f t="shared" si="53"/>
        <v>0</v>
      </c>
      <c r="AG307" s="147" t="e">
        <f t="shared" si="54"/>
        <v>#VALUE!</v>
      </c>
      <c r="AH307" s="137" t="str">
        <f t="shared" si="55"/>
        <v/>
      </c>
      <c r="AI307" s="137" t="str">
        <f t="shared" si="56"/>
        <v/>
      </c>
      <c r="AJ307" s="137" t="str">
        <f t="shared" si="57"/>
        <v/>
      </c>
      <c r="AK307" s="197">
        <f t="shared" si="58"/>
        <v>0</v>
      </c>
      <c r="AL307" s="137">
        <f t="shared" si="59"/>
        <v>0</v>
      </c>
      <c r="AM307" s="514"/>
      <c r="AN307" s="512"/>
      <c r="AO307" s="512"/>
      <c r="AP307" s="512"/>
      <c r="AQ307" s="512"/>
      <c r="AR307" s="512"/>
    </row>
    <row r="308" spans="1:44" ht="12" customHeight="1" x14ac:dyDescent="0.2">
      <c r="A308" s="194"/>
      <c r="B308" s="178"/>
      <c r="C308" s="191"/>
      <c r="D308" s="180"/>
      <c r="E308" s="73"/>
      <c r="F308" s="181"/>
      <c r="G308" s="181"/>
      <c r="H308" s="181"/>
      <c r="I308" s="189"/>
      <c r="J308" s="189"/>
      <c r="K308" s="181"/>
      <c r="L308" s="182"/>
      <c r="M308" s="183"/>
      <c r="N308" s="182"/>
      <c r="O308" s="182"/>
      <c r="P308" s="182"/>
      <c r="Q308" s="184"/>
      <c r="R308" s="185"/>
      <c r="S308" s="186"/>
      <c r="T308" s="185"/>
      <c r="U308" s="187"/>
      <c r="V308" s="185"/>
      <c r="W308" s="137"/>
      <c r="X308" s="147"/>
      <c r="Y308" s="540"/>
      <c r="Z308" s="514"/>
      <c r="AA308" s="512"/>
      <c r="AB308" s="513"/>
      <c r="AC308" s="513"/>
      <c r="AD308" s="147">
        <f t="shared" si="51"/>
        <v>0</v>
      </c>
      <c r="AE308" s="147" t="e">
        <f t="shared" si="52"/>
        <v>#VALUE!</v>
      </c>
      <c r="AF308" s="147" t="str">
        <f t="shared" si="53"/>
        <v>0</v>
      </c>
      <c r="AG308" s="147" t="e">
        <f t="shared" si="54"/>
        <v>#VALUE!</v>
      </c>
      <c r="AH308" s="137" t="str">
        <f t="shared" si="55"/>
        <v/>
      </c>
      <c r="AI308" s="137" t="str">
        <f t="shared" si="56"/>
        <v/>
      </c>
      <c r="AJ308" s="137" t="str">
        <f t="shared" si="57"/>
        <v/>
      </c>
      <c r="AK308" s="197">
        <f t="shared" si="58"/>
        <v>0</v>
      </c>
      <c r="AL308" s="137">
        <f t="shared" si="59"/>
        <v>0</v>
      </c>
      <c r="AM308" s="514"/>
      <c r="AN308" s="512"/>
      <c r="AO308" s="512"/>
      <c r="AP308" s="512"/>
      <c r="AQ308" s="512"/>
      <c r="AR308" s="512"/>
    </row>
    <row r="309" spans="1:44" ht="12" customHeight="1" x14ac:dyDescent="0.2">
      <c r="A309" s="194"/>
      <c r="B309" s="178"/>
      <c r="C309" s="191"/>
      <c r="D309" s="188"/>
      <c r="E309" s="73"/>
      <c r="F309" s="189"/>
      <c r="G309" s="189"/>
      <c r="H309" s="189"/>
      <c r="I309" s="189"/>
      <c r="J309" s="189"/>
      <c r="K309" s="189"/>
      <c r="L309" s="181"/>
      <c r="M309" s="183"/>
      <c r="N309" s="182"/>
      <c r="O309" s="182"/>
      <c r="P309" s="182"/>
      <c r="Q309" s="184"/>
      <c r="R309" s="185"/>
      <c r="S309" s="186"/>
      <c r="T309" s="185"/>
      <c r="U309" s="187"/>
      <c r="V309" s="185"/>
      <c r="W309" s="137"/>
      <c r="X309" s="147"/>
      <c r="Y309" s="540"/>
      <c r="Z309" s="514"/>
      <c r="AA309" s="512"/>
      <c r="AB309" s="513"/>
      <c r="AC309" s="513"/>
      <c r="AD309" s="147">
        <f t="shared" si="51"/>
        <v>0</v>
      </c>
      <c r="AE309" s="147" t="e">
        <f t="shared" si="52"/>
        <v>#VALUE!</v>
      </c>
      <c r="AF309" s="147" t="str">
        <f t="shared" si="53"/>
        <v>0</v>
      </c>
      <c r="AG309" s="147" t="e">
        <f t="shared" si="54"/>
        <v>#VALUE!</v>
      </c>
      <c r="AH309" s="137" t="str">
        <f t="shared" si="55"/>
        <v/>
      </c>
      <c r="AI309" s="137" t="str">
        <f t="shared" si="56"/>
        <v/>
      </c>
      <c r="AJ309" s="137" t="str">
        <f t="shared" si="57"/>
        <v/>
      </c>
      <c r="AK309" s="197">
        <f t="shared" si="58"/>
        <v>0</v>
      </c>
      <c r="AL309" s="137">
        <f t="shared" si="59"/>
        <v>0</v>
      </c>
      <c r="AM309" s="514"/>
      <c r="AN309" s="512"/>
      <c r="AO309" s="512"/>
      <c r="AP309" s="512"/>
      <c r="AQ309" s="512"/>
      <c r="AR309" s="512"/>
    </row>
    <row r="310" spans="1:44" ht="12" customHeight="1" x14ac:dyDescent="0.2">
      <c r="A310" s="194" t="s">
        <v>57</v>
      </c>
      <c r="B310" s="178"/>
      <c r="C310" s="191"/>
      <c r="D310" s="180"/>
      <c r="E310" s="174"/>
      <c r="F310" s="181"/>
      <c r="G310" s="181"/>
      <c r="H310" s="181"/>
      <c r="I310" s="189"/>
      <c r="J310" s="189"/>
      <c r="K310" s="181"/>
      <c r="L310" s="182"/>
      <c r="M310" s="183"/>
      <c r="N310" s="182"/>
      <c r="O310" s="182"/>
      <c r="P310" s="182"/>
      <c r="Q310" s="184"/>
      <c r="R310" s="185"/>
      <c r="S310" s="186"/>
      <c r="T310" s="185"/>
      <c r="U310" s="187"/>
      <c r="V310" s="185"/>
      <c r="W310" s="137"/>
      <c r="X310" s="147"/>
      <c r="Y310" s="540"/>
      <c r="Z310" s="514"/>
      <c r="AA310" s="512"/>
      <c r="AB310" s="513"/>
      <c r="AC310" s="513"/>
      <c r="AD310" s="147">
        <f t="shared" si="51"/>
        <v>0</v>
      </c>
      <c r="AE310" s="147" t="e">
        <f t="shared" si="52"/>
        <v>#VALUE!</v>
      </c>
      <c r="AF310" s="147" t="str">
        <f t="shared" si="53"/>
        <v>0</v>
      </c>
      <c r="AG310" s="147" t="e">
        <f t="shared" si="54"/>
        <v>#VALUE!</v>
      </c>
      <c r="AH310" s="137" t="str">
        <f t="shared" si="55"/>
        <v/>
      </c>
      <c r="AI310" s="137" t="str">
        <f t="shared" si="56"/>
        <v/>
      </c>
      <c r="AJ310" s="137" t="str">
        <f t="shared" si="57"/>
        <v/>
      </c>
      <c r="AK310" s="197">
        <f t="shared" si="58"/>
        <v>0</v>
      </c>
      <c r="AL310" s="137">
        <f t="shared" si="59"/>
        <v>0</v>
      </c>
      <c r="AM310" s="514"/>
      <c r="AN310" s="512"/>
      <c r="AO310" s="512"/>
      <c r="AP310" s="512"/>
      <c r="AQ310" s="512"/>
      <c r="AR310" s="512"/>
    </row>
    <row r="311" spans="1:44" ht="12" customHeight="1" x14ac:dyDescent="0.2">
      <c r="A311" s="194"/>
      <c r="B311" s="178"/>
      <c r="C311" s="191"/>
      <c r="D311" s="188"/>
      <c r="E311" s="174"/>
      <c r="F311" s="189"/>
      <c r="G311" s="189"/>
      <c r="H311" s="189"/>
      <c r="I311" s="189"/>
      <c r="J311" s="189"/>
      <c r="K311" s="189"/>
      <c r="L311" s="181"/>
      <c r="M311" s="183"/>
      <c r="N311" s="182"/>
      <c r="O311" s="182"/>
      <c r="P311" s="182"/>
      <c r="Q311" s="184"/>
      <c r="R311" s="185"/>
      <c r="S311" s="186"/>
      <c r="T311" s="185"/>
      <c r="U311" s="187"/>
      <c r="V311" s="185"/>
      <c r="W311" s="137"/>
      <c r="X311" s="147"/>
      <c r="Y311" s="540"/>
      <c r="Z311" s="514"/>
      <c r="AA311" s="512"/>
      <c r="AB311" s="513"/>
      <c r="AC311" s="513"/>
      <c r="AD311" s="147">
        <f t="shared" si="51"/>
        <v>0</v>
      </c>
      <c r="AE311" s="147" t="e">
        <f t="shared" si="52"/>
        <v>#VALUE!</v>
      </c>
      <c r="AF311" s="147" t="str">
        <f t="shared" si="53"/>
        <v>0</v>
      </c>
      <c r="AG311" s="147" t="e">
        <f t="shared" si="54"/>
        <v>#VALUE!</v>
      </c>
      <c r="AH311" s="137" t="str">
        <f t="shared" si="55"/>
        <v/>
      </c>
      <c r="AI311" s="137" t="str">
        <f t="shared" si="56"/>
        <v/>
      </c>
      <c r="AJ311" s="137" t="str">
        <f t="shared" si="57"/>
        <v/>
      </c>
      <c r="AK311" s="197">
        <f t="shared" si="58"/>
        <v>0</v>
      </c>
      <c r="AL311" s="137">
        <f t="shared" si="59"/>
        <v>0</v>
      </c>
      <c r="AM311" s="514"/>
      <c r="AN311" s="512"/>
      <c r="AO311" s="512"/>
      <c r="AP311" s="512"/>
      <c r="AQ311" s="512"/>
      <c r="AR311" s="512"/>
    </row>
    <row r="312" spans="1:44" ht="12" customHeight="1" x14ac:dyDescent="0.2">
      <c r="A312" s="194" t="s">
        <v>57</v>
      </c>
      <c r="B312" s="178"/>
      <c r="C312" s="191"/>
      <c r="D312" s="180"/>
      <c r="E312" s="73"/>
      <c r="F312" s="181"/>
      <c r="G312" s="181"/>
      <c r="H312" s="181"/>
      <c r="I312" s="181"/>
      <c r="J312" s="181"/>
      <c r="K312" s="181"/>
      <c r="L312" s="182"/>
      <c r="M312" s="183"/>
      <c r="N312" s="182"/>
      <c r="O312" s="182"/>
      <c r="P312" s="182"/>
      <c r="Q312" s="184"/>
      <c r="R312" s="185"/>
      <c r="S312" s="186"/>
      <c r="T312" s="185"/>
      <c r="U312" s="187"/>
      <c r="V312" s="185"/>
      <c r="W312" s="137"/>
      <c r="X312" s="147"/>
      <c r="Y312" s="540"/>
      <c r="Z312" s="514"/>
      <c r="AA312" s="512"/>
      <c r="AB312" s="513"/>
      <c r="AC312" s="513"/>
      <c r="AD312" s="147">
        <f t="shared" si="51"/>
        <v>0</v>
      </c>
      <c r="AE312" s="147" t="e">
        <f t="shared" si="52"/>
        <v>#VALUE!</v>
      </c>
      <c r="AF312" s="147" t="str">
        <f t="shared" si="53"/>
        <v>0</v>
      </c>
      <c r="AG312" s="147" t="e">
        <f t="shared" si="54"/>
        <v>#VALUE!</v>
      </c>
      <c r="AH312" s="137" t="str">
        <f t="shared" si="55"/>
        <v/>
      </c>
      <c r="AI312" s="137" t="str">
        <f t="shared" si="56"/>
        <v/>
      </c>
      <c r="AJ312" s="137" t="str">
        <f t="shared" si="57"/>
        <v/>
      </c>
      <c r="AK312" s="197">
        <f t="shared" si="58"/>
        <v>0</v>
      </c>
      <c r="AL312" s="137">
        <f t="shared" si="59"/>
        <v>0</v>
      </c>
      <c r="AM312" s="514"/>
      <c r="AN312" s="512"/>
      <c r="AO312" s="512"/>
      <c r="AP312" s="512"/>
      <c r="AQ312" s="512"/>
      <c r="AR312" s="512"/>
    </row>
    <row r="313" spans="1:44" ht="12" customHeight="1" x14ac:dyDescent="0.2">
      <c r="A313" s="194"/>
      <c r="B313" s="178"/>
      <c r="C313" s="191"/>
      <c r="D313" s="188"/>
      <c r="E313" s="73"/>
      <c r="F313" s="189"/>
      <c r="G313" s="189"/>
      <c r="H313" s="189"/>
      <c r="I313" s="181"/>
      <c r="J313" s="181"/>
      <c r="K313" s="181"/>
      <c r="L313" s="182"/>
      <c r="M313" s="183"/>
      <c r="N313" s="182"/>
      <c r="O313" s="182"/>
      <c r="P313" s="182"/>
      <c r="Q313" s="184"/>
      <c r="R313" s="185"/>
      <c r="S313" s="186"/>
      <c r="T313" s="185"/>
      <c r="U313" s="187"/>
      <c r="V313" s="185"/>
      <c r="W313" s="137"/>
      <c r="X313" s="147"/>
      <c r="Y313" s="540"/>
      <c r="Z313" s="514"/>
      <c r="AA313" s="512"/>
      <c r="AB313" s="513"/>
      <c r="AC313" s="513"/>
      <c r="AD313" s="147">
        <f t="shared" si="51"/>
        <v>0</v>
      </c>
      <c r="AE313" s="147" t="e">
        <f t="shared" si="52"/>
        <v>#VALUE!</v>
      </c>
      <c r="AF313" s="147" t="str">
        <f t="shared" si="53"/>
        <v>0</v>
      </c>
      <c r="AG313" s="147" t="e">
        <f t="shared" si="54"/>
        <v>#VALUE!</v>
      </c>
      <c r="AH313" s="137" t="str">
        <f t="shared" si="55"/>
        <v/>
      </c>
      <c r="AI313" s="137" t="str">
        <f t="shared" si="56"/>
        <v/>
      </c>
      <c r="AJ313" s="137" t="str">
        <f t="shared" si="57"/>
        <v/>
      </c>
      <c r="AK313" s="197">
        <f t="shared" si="58"/>
        <v>0</v>
      </c>
      <c r="AL313" s="137">
        <f t="shared" si="59"/>
        <v>0</v>
      </c>
      <c r="AM313" s="514"/>
      <c r="AN313" s="512"/>
      <c r="AO313" s="512"/>
      <c r="AP313" s="512"/>
      <c r="AQ313" s="512"/>
      <c r="AR313" s="512"/>
    </row>
    <row r="314" spans="1:44" ht="12" customHeight="1" x14ac:dyDescent="0.2">
      <c r="A314" s="194" t="s">
        <v>57</v>
      </c>
      <c r="B314" s="178"/>
      <c r="C314" s="191"/>
      <c r="D314" s="180"/>
      <c r="E314" s="73"/>
      <c r="F314" s="181"/>
      <c r="G314" s="181"/>
      <c r="H314" s="181"/>
      <c r="I314" s="181"/>
      <c r="J314" s="181"/>
      <c r="K314" s="181"/>
      <c r="L314" s="182"/>
      <c r="M314" s="183"/>
      <c r="N314" s="182"/>
      <c r="O314" s="182"/>
      <c r="P314" s="182"/>
      <c r="Q314" s="184"/>
      <c r="R314" s="185"/>
      <c r="S314" s="186"/>
      <c r="T314" s="185"/>
      <c r="U314" s="187"/>
      <c r="V314" s="185"/>
      <c r="W314" s="137"/>
      <c r="X314" s="147"/>
      <c r="Y314" s="540"/>
      <c r="Z314" s="514"/>
      <c r="AA314" s="512"/>
      <c r="AB314" s="513"/>
      <c r="AC314" s="513"/>
      <c r="AD314" s="147">
        <f t="shared" si="51"/>
        <v>0</v>
      </c>
      <c r="AE314" s="147" t="e">
        <f t="shared" si="52"/>
        <v>#VALUE!</v>
      </c>
      <c r="AF314" s="147" t="str">
        <f t="shared" si="53"/>
        <v>0</v>
      </c>
      <c r="AG314" s="147" t="e">
        <f t="shared" si="54"/>
        <v>#VALUE!</v>
      </c>
      <c r="AH314" s="137" t="str">
        <f t="shared" si="55"/>
        <v/>
      </c>
      <c r="AI314" s="137" t="str">
        <f t="shared" si="56"/>
        <v/>
      </c>
      <c r="AJ314" s="137" t="str">
        <f t="shared" si="57"/>
        <v/>
      </c>
      <c r="AK314" s="197">
        <f t="shared" si="58"/>
        <v>0</v>
      </c>
      <c r="AL314" s="137">
        <f t="shared" si="59"/>
        <v>0</v>
      </c>
      <c r="AM314" s="514"/>
      <c r="AN314" s="512"/>
      <c r="AO314" s="512"/>
      <c r="AP314" s="512"/>
      <c r="AQ314" s="512"/>
      <c r="AR314" s="512"/>
    </row>
    <row r="315" spans="1:44" ht="12" customHeight="1" x14ac:dyDescent="0.2">
      <c r="A315" s="194"/>
      <c r="B315" s="178"/>
      <c r="C315" s="191"/>
      <c r="D315" s="188"/>
      <c r="E315" s="73"/>
      <c r="F315" s="189"/>
      <c r="G315" s="189"/>
      <c r="H315" s="189"/>
      <c r="I315" s="189"/>
      <c r="J315" s="189"/>
      <c r="K315" s="189"/>
      <c r="L315" s="181"/>
      <c r="M315" s="183"/>
      <c r="N315" s="182"/>
      <c r="O315" s="182"/>
      <c r="P315" s="182"/>
      <c r="Q315" s="184"/>
      <c r="R315" s="185"/>
      <c r="S315" s="186"/>
      <c r="T315" s="185"/>
      <c r="U315" s="187"/>
      <c r="V315" s="185"/>
      <c r="W315" s="137"/>
      <c r="X315" s="147"/>
      <c r="Y315" s="540"/>
      <c r="Z315" s="514"/>
      <c r="AA315" s="512"/>
      <c r="AB315" s="513"/>
      <c r="AC315" s="513"/>
      <c r="AD315" s="147">
        <f t="shared" si="51"/>
        <v>0</v>
      </c>
      <c r="AE315" s="147" t="e">
        <f t="shared" si="52"/>
        <v>#VALUE!</v>
      </c>
      <c r="AF315" s="147" t="str">
        <f t="shared" si="53"/>
        <v>0</v>
      </c>
      <c r="AG315" s="147" t="e">
        <f t="shared" si="54"/>
        <v>#VALUE!</v>
      </c>
      <c r="AH315" s="137" t="str">
        <f t="shared" si="55"/>
        <v/>
      </c>
      <c r="AI315" s="137" t="str">
        <f t="shared" si="56"/>
        <v/>
      </c>
      <c r="AJ315" s="137" t="str">
        <f t="shared" si="57"/>
        <v/>
      </c>
      <c r="AK315" s="197">
        <f t="shared" si="58"/>
        <v>0</v>
      </c>
      <c r="AL315" s="137">
        <f t="shared" si="59"/>
        <v>0</v>
      </c>
      <c r="AM315" s="514"/>
      <c r="AN315" s="512"/>
      <c r="AO315" s="512"/>
      <c r="AP315" s="512"/>
      <c r="AQ315" s="512"/>
      <c r="AR315" s="512"/>
    </row>
    <row r="316" spans="1:44" ht="12" customHeight="1" x14ac:dyDescent="0.2">
      <c r="A316" s="194" t="s">
        <v>57</v>
      </c>
      <c r="B316" s="178"/>
      <c r="C316" s="191"/>
      <c r="D316" s="180"/>
      <c r="E316" s="73"/>
      <c r="F316" s="181"/>
      <c r="G316" s="181"/>
      <c r="H316" s="181"/>
      <c r="I316" s="189"/>
      <c r="J316" s="181"/>
      <c r="K316" s="181"/>
      <c r="L316" s="182"/>
      <c r="M316" s="183"/>
      <c r="N316" s="182"/>
      <c r="O316" s="182"/>
      <c r="P316" s="182"/>
      <c r="Q316" s="184"/>
      <c r="R316" s="185"/>
      <c r="S316" s="186"/>
      <c r="T316" s="185"/>
      <c r="U316" s="187"/>
      <c r="V316" s="185"/>
      <c r="W316" s="137"/>
      <c r="X316" s="147"/>
      <c r="Y316" s="540"/>
      <c r="Z316" s="514"/>
      <c r="AA316" s="512"/>
      <c r="AB316" s="513"/>
      <c r="AC316" s="513"/>
      <c r="AD316" s="147">
        <f t="shared" si="51"/>
        <v>0</v>
      </c>
      <c r="AE316" s="147" t="e">
        <f t="shared" si="52"/>
        <v>#VALUE!</v>
      </c>
      <c r="AF316" s="147" t="str">
        <f t="shared" si="53"/>
        <v>0</v>
      </c>
      <c r="AG316" s="147" t="e">
        <f t="shared" si="54"/>
        <v>#VALUE!</v>
      </c>
      <c r="AH316" s="137" t="str">
        <f t="shared" si="55"/>
        <v/>
      </c>
      <c r="AI316" s="137" t="str">
        <f t="shared" si="56"/>
        <v/>
      </c>
      <c r="AJ316" s="137" t="str">
        <f t="shared" si="57"/>
        <v/>
      </c>
      <c r="AK316" s="197">
        <f t="shared" si="58"/>
        <v>0</v>
      </c>
      <c r="AL316" s="137">
        <f t="shared" si="59"/>
        <v>0</v>
      </c>
      <c r="AM316" s="514"/>
      <c r="AN316" s="512"/>
      <c r="AO316" s="512"/>
      <c r="AP316" s="512"/>
      <c r="AQ316" s="512"/>
      <c r="AR316" s="512"/>
    </row>
    <row r="317" spans="1:44" ht="12" customHeight="1" x14ac:dyDescent="0.2">
      <c r="A317" s="194"/>
      <c r="B317" s="178"/>
      <c r="C317" s="191"/>
      <c r="D317" s="188"/>
      <c r="E317" s="73"/>
      <c r="F317" s="189"/>
      <c r="G317" s="189"/>
      <c r="H317" s="189"/>
      <c r="I317" s="189"/>
      <c r="J317" s="189"/>
      <c r="K317" s="189"/>
      <c r="L317" s="181"/>
      <c r="M317" s="183"/>
      <c r="N317" s="182"/>
      <c r="O317" s="182"/>
      <c r="P317" s="182"/>
      <c r="Q317" s="184"/>
      <c r="R317" s="185"/>
      <c r="S317" s="186"/>
      <c r="T317" s="185"/>
      <c r="U317" s="187"/>
      <c r="V317" s="185"/>
      <c r="W317" s="137"/>
      <c r="X317" s="147"/>
      <c r="Y317" s="540"/>
      <c r="Z317" s="514"/>
      <c r="AA317" s="512"/>
      <c r="AB317" s="513"/>
      <c r="AC317" s="513"/>
      <c r="AD317" s="147">
        <f t="shared" si="51"/>
        <v>0</v>
      </c>
      <c r="AE317" s="147" t="e">
        <f t="shared" si="52"/>
        <v>#VALUE!</v>
      </c>
      <c r="AF317" s="147" t="str">
        <f t="shared" si="53"/>
        <v>0</v>
      </c>
      <c r="AG317" s="147" t="e">
        <f t="shared" si="54"/>
        <v>#VALUE!</v>
      </c>
      <c r="AH317" s="137" t="str">
        <f t="shared" si="55"/>
        <v/>
      </c>
      <c r="AI317" s="137" t="str">
        <f t="shared" si="56"/>
        <v/>
      </c>
      <c r="AJ317" s="137" t="str">
        <f t="shared" si="57"/>
        <v/>
      </c>
      <c r="AK317" s="197">
        <f t="shared" si="58"/>
        <v>0</v>
      </c>
      <c r="AL317" s="137">
        <f t="shared" si="59"/>
        <v>0</v>
      </c>
      <c r="AM317" s="514"/>
      <c r="AN317" s="512"/>
      <c r="AO317" s="512"/>
      <c r="AP317" s="512"/>
      <c r="AQ317" s="512"/>
      <c r="AR317" s="512"/>
    </row>
    <row r="318" spans="1:44" ht="12" customHeight="1" x14ac:dyDescent="0.2">
      <c r="A318" s="194" t="s">
        <v>57</v>
      </c>
      <c r="B318" s="178"/>
      <c r="C318" s="191"/>
      <c r="D318" s="180"/>
      <c r="E318" s="73"/>
      <c r="F318" s="181"/>
      <c r="G318" s="181"/>
      <c r="H318" s="181"/>
      <c r="I318" s="189"/>
      <c r="J318" s="181"/>
      <c r="K318" s="181"/>
      <c r="L318" s="182"/>
      <c r="M318" s="183"/>
      <c r="N318" s="182"/>
      <c r="O318" s="182"/>
      <c r="P318" s="182"/>
      <c r="Q318" s="184"/>
      <c r="R318" s="185"/>
      <c r="S318" s="186"/>
      <c r="T318" s="185"/>
      <c r="U318" s="187"/>
      <c r="V318" s="185"/>
      <c r="W318" s="137"/>
      <c r="X318" s="147"/>
      <c r="Y318" s="540"/>
      <c r="Z318" s="514"/>
      <c r="AA318" s="512"/>
      <c r="AB318" s="513"/>
      <c r="AC318" s="513"/>
      <c r="AD318" s="147">
        <f t="shared" si="51"/>
        <v>0</v>
      </c>
      <c r="AE318" s="147" t="e">
        <f t="shared" si="52"/>
        <v>#VALUE!</v>
      </c>
      <c r="AF318" s="147" t="str">
        <f t="shared" si="53"/>
        <v>0</v>
      </c>
      <c r="AG318" s="147" t="e">
        <f t="shared" si="54"/>
        <v>#VALUE!</v>
      </c>
      <c r="AH318" s="137" t="str">
        <f t="shared" si="55"/>
        <v/>
      </c>
      <c r="AI318" s="137" t="str">
        <f t="shared" si="56"/>
        <v/>
      </c>
      <c r="AJ318" s="137" t="str">
        <f t="shared" si="57"/>
        <v/>
      </c>
      <c r="AK318" s="197">
        <f t="shared" si="58"/>
        <v>0</v>
      </c>
      <c r="AL318" s="137">
        <f t="shared" si="59"/>
        <v>0</v>
      </c>
      <c r="AM318" s="514"/>
      <c r="AN318" s="512"/>
      <c r="AO318" s="512"/>
      <c r="AP318" s="512"/>
      <c r="AQ318" s="512"/>
      <c r="AR318" s="512"/>
    </row>
    <row r="319" spans="1:44" ht="12" customHeight="1" x14ac:dyDescent="0.2">
      <c r="A319" s="194"/>
      <c r="B319" s="178"/>
      <c r="C319" s="191"/>
      <c r="D319" s="188"/>
      <c r="E319" s="73"/>
      <c r="F319" s="189"/>
      <c r="G319" s="189"/>
      <c r="H319" s="189"/>
      <c r="I319" s="189"/>
      <c r="J319" s="189"/>
      <c r="K319" s="189"/>
      <c r="L319" s="181"/>
      <c r="M319" s="183"/>
      <c r="N319" s="182"/>
      <c r="O319" s="182"/>
      <c r="P319" s="182"/>
      <c r="Q319" s="184"/>
      <c r="R319" s="185"/>
      <c r="S319" s="186"/>
      <c r="T319" s="185"/>
      <c r="U319" s="187"/>
      <c r="V319" s="185"/>
      <c r="W319" s="137"/>
      <c r="X319" s="147"/>
      <c r="Y319" s="540"/>
      <c r="Z319" s="514"/>
      <c r="AA319" s="512"/>
      <c r="AB319" s="513"/>
      <c r="AC319" s="513"/>
      <c r="AD319" s="147">
        <f t="shared" si="51"/>
        <v>0</v>
      </c>
      <c r="AE319" s="147" t="e">
        <f t="shared" si="52"/>
        <v>#VALUE!</v>
      </c>
      <c r="AF319" s="147" t="str">
        <f t="shared" si="53"/>
        <v>0</v>
      </c>
      <c r="AG319" s="147" t="e">
        <f t="shared" si="54"/>
        <v>#VALUE!</v>
      </c>
      <c r="AH319" s="137" t="str">
        <f t="shared" si="55"/>
        <v/>
      </c>
      <c r="AI319" s="137" t="str">
        <f t="shared" si="56"/>
        <v/>
      </c>
      <c r="AJ319" s="137" t="str">
        <f t="shared" si="57"/>
        <v/>
      </c>
      <c r="AK319" s="197">
        <f t="shared" si="58"/>
        <v>0</v>
      </c>
      <c r="AL319" s="137">
        <f t="shared" si="59"/>
        <v>0</v>
      </c>
      <c r="AM319" s="514"/>
      <c r="AN319" s="512"/>
      <c r="AO319" s="512"/>
      <c r="AP319" s="512"/>
      <c r="AQ319" s="512"/>
      <c r="AR319" s="512"/>
    </row>
    <row r="320" spans="1:44" ht="12" customHeight="1" x14ac:dyDescent="0.2">
      <c r="A320" s="194" t="s">
        <v>57</v>
      </c>
      <c r="B320" s="178"/>
      <c r="C320" s="191"/>
      <c r="D320" s="180"/>
      <c r="E320" s="73"/>
      <c r="F320" s="181"/>
      <c r="G320" s="181"/>
      <c r="H320" s="181"/>
      <c r="I320" s="189"/>
      <c r="J320" s="189"/>
      <c r="K320" s="181"/>
      <c r="L320" s="182"/>
      <c r="M320" s="183"/>
      <c r="N320" s="182"/>
      <c r="O320" s="182"/>
      <c r="P320" s="182"/>
      <c r="Q320" s="184"/>
      <c r="R320" s="185"/>
      <c r="S320" s="186"/>
      <c r="T320" s="185"/>
      <c r="U320" s="187"/>
      <c r="V320" s="185"/>
      <c r="W320" s="137"/>
      <c r="X320" s="147"/>
      <c r="Y320" s="540"/>
      <c r="Z320" s="514"/>
      <c r="AA320" s="512"/>
      <c r="AB320" s="513"/>
      <c r="AC320" s="513"/>
      <c r="AD320" s="147">
        <f t="shared" si="51"/>
        <v>0</v>
      </c>
      <c r="AE320" s="147" t="e">
        <f t="shared" si="52"/>
        <v>#VALUE!</v>
      </c>
      <c r="AF320" s="147" t="str">
        <f t="shared" si="53"/>
        <v>0</v>
      </c>
      <c r="AG320" s="147" t="e">
        <f t="shared" si="54"/>
        <v>#VALUE!</v>
      </c>
      <c r="AH320" s="137" t="str">
        <f t="shared" si="55"/>
        <v/>
      </c>
      <c r="AI320" s="137" t="str">
        <f t="shared" si="56"/>
        <v/>
      </c>
      <c r="AJ320" s="137" t="str">
        <f t="shared" si="57"/>
        <v/>
      </c>
      <c r="AK320" s="197">
        <f t="shared" si="58"/>
        <v>0</v>
      </c>
      <c r="AL320" s="137">
        <f t="shared" si="59"/>
        <v>0</v>
      </c>
      <c r="AM320" s="514"/>
      <c r="AN320" s="512"/>
      <c r="AO320" s="512"/>
      <c r="AP320" s="512"/>
      <c r="AQ320" s="512"/>
      <c r="AR320" s="512"/>
    </row>
    <row r="321" spans="1:44" ht="12" customHeight="1" x14ac:dyDescent="0.2">
      <c r="A321" s="194"/>
      <c r="B321" s="178"/>
      <c r="C321" s="191"/>
      <c r="D321" s="188"/>
      <c r="E321" s="73"/>
      <c r="F321" s="189"/>
      <c r="G321" s="189"/>
      <c r="H321" s="189"/>
      <c r="I321" s="189"/>
      <c r="J321" s="189"/>
      <c r="K321" s="189"/>
      <c r="L321" s="181"/>
      <c r="M321" s="183"/>
      <c r="N321" s="182"/>
      <c r="O321" s="182"/>
      <c r="P321" s="182"/>
      <c r="Q321" s="184"/>
      <c r="R321" s="185"/>
      <c r="S321" s="186"/>
      <c r="T321" s="185"/>
      <c r="U321" s="187"/>
      <c r="V321" s="185"/>
      <c r="W321" s="137"/>
      <c r="X321" s="147"/>
      <c r="Y321" s="540"/>
      <c r="Z321" s="514"/>
      <c r="AA321" s="512"/>
      <c r="AB321" s="513"/>
      <c r="AC321" s="513"/>
      <c r="AD321" s="147">
        <f t="shared" si="51"/>
        <v>0</v>
      </c>
      <c r="AE321" s="147" t="e">
        <f t="shared" si="52"/>
        <v>#VALUE!</v>
      </c>
      <c r="AF321" s="147" t="str">
        <f t="shared" si="53"/>
        <v>0</v>
      </c>
      <c r="AG321" s="147" t="e">
        <f t="shared" si="54"/>
        <v>#VALUE!</v>
      </c>
      <c r="AH321" s="137" t="str">
        <f t="shared" si="55"/>
        <v/>
      </c>
      <c r="AI321" s="137" t="str">
        <f t="shared" si="56"/>
        <v/>
      </c>
      <c r="AJ321" s="137" t="str">
        <f t="shared" si="57"/>
        <v/>
      </c>
      <c r="AK321" s="197">
        <f t="shared" si="58"/>
        <v>0</v>
      </c>
      <c r="AL321" s="137">
        <f t="shared" si="59"/>
        <v>0</v>
      </c>
      <c r="AM321" s="514"/>
      <c r="AN321" s="512"/>
      <c r="AO321" s="512"/>
      <c r="AP321" s="512"/>
      <c r="AQ321" s="512"/>
      <c r="AR321" s="512"/>
    </row>
    <row r="322" spans="1:44" ht="12" customHeight="1" x14ac:dyDescent="0.2">
      <c r="A322" s="194" t="s">
        <v>57</v>
      </c>
      <c r="B322" s="178"/>
      <c r="C322" s="191"/>
      <c r="D322" s="180"/>
      <c r="E322" s="73"/>
      <c r="F322" s="181"/>
      <c r="G322" s="181"/>
      <c r="H322" s="181"/>
      <c r="I322" s="189"/>
      <c r="J322" s="189"/>
      <c r="K322" s="181"/>
      <c r="L322" s="181"/>
      <c r="M322" s="183"/>
      <c r="N322" s="182"/>
      <c r="O322" s="182"/>
      <c r="P322" s="182"/>
      <c r="Q322" s="184"/>
      <c r="R322" s="185"/>
      <c r="S322" s="186"/>
      <c r="T322" s="185"/>
      <c r="U322" s="187"/>
      <c r="V322" s="185"/>
      <c r="W322" s="137"/>
      <c r="X322" s="147"/>
      <c r="Y322" s="540"/>
      <c r="Z322" s="514"/>
      <c r="AA322" s="512"/>
      <c r="AB322" s="513"/>
      <c r="AC322" s="513"/>
      <c r="AD322" s="147">
        <f t="shared" si="51"/>
        <v>0</v>
      </c>
      <c r="AE322" s="147" t="e">
        <f t="shared" si="52"/>
        <v>#VALUE!</v>
      </c>
      <c r="AF322" s="147" t="str">
        <f t="shared" si="53"/>
        <v>0</v>
      </c>
      <c r="AG322" s="147" t="e">
        <f t="shared" si="54"/>
        <v>#VALUE!</v>
      </c>
      <c r="AH322" s="137" t="str">
        <f t="shared" si="55"/>
        <v/>
      </c>
      <c r="AI322" s="137" t="str">
        <f t="shared" si="56"/>
        <v/>
      </c>
      <c r="AJ322" s="137" t="str">
        <f t="shared" si="57"/>
        <v/>
      </c>
      <c r="AK322" s="197">
        <f t="shared" si="58"/>
        <v>0</v>
      </c>
      <c r="AL322" s="137">
        <f t="shared" si="59"/>
        <v>0</v>
      </c>
      <c r="AM322" s="514"/>
      <c r="AN322" s="512"/>
      <c r="AO322" s="512"/>
      <c r="AP322" s="512"/>
      <c r="AQ322" s="512"/>
      <c r="AR322" s="512"/>
    </row>
    <row r="323" spans="1:44" ht="12" customHeight="1" x14ac:dyDescent="0.2">
      <c r="A323" s="194"/>
      <c r="B323" s="178"/>
      <c r="C323" s="191"/>
      <c r="D323" s="188"/>
      <c r="E323" s="73"/>
      <c r="F323" s="189"/>
      <c r="G323" s="189"/>
      <c r="H323" s="189"/>
      <c r="I323" s="189"/>
      <c r="J323" s="189"/>
      <c r="K323" s="189"/>
      <c r="L323" s="181"/>
      <c r="M323" s="183"/>
      <c r="N323" s="182"/>
      <c r="O323" s="182"/>
      <c r="P323" s="182"/>
      <c r="Q323" s="184"/>
      <c r="R323" s="185"/>
      <c r="S323" s="186"/>
      <c r="T323" s="185"/>
      <c r="U323" s="187"/>
      <c r="V323" s="185"/>
      <c r="W323" s="137"/>
      <c r="X323" s="147"/>
      <c r="Y323" s="540"/>
      <c r="Z323" s="514"/>
      <c r="AA323" s="512"/>
      <c r="AB323" s="513"/>
      <c r="AC323" s="513"/>
      <c r="AD323" s="147">
        <f t="shared" si="51"/>
        <v>0</v>
      </c>
      <c r="AE323" s="147" t="e">
        <f t="shared" si="52"/>
        <v>#VALUE!</v>
      </c>
      <c r="AF323" s="147" t="str">
        <f t="shared" si="53"/>
        <v>0</v>
      </c>
      <c r="AG323" s="147" t="e">
        <f t="shared" si="54"/>
        <v>#VALUE!</v>
      </c>
      <c r="AH323" s="137" t="str">
        <f t="shared" si="55"/>
        <v/>
      </c>
      <c r="AI323" s="137" t="str">
        <f t="shared" si="56"/>
        <v/>
      </c>
      <c r="AJ323" s="137" t="str">
        <f t="shared" si="57"/>
        <v/>
      </c>
      <c r="AK323" s="197">
        <f t="shared" si="58"/>
        <v>0</v>
      </c>
      <c r="AL323" s="137">
        <f t="shared" si="59"/>
        <v>0</v>
      </c>
      <c r="AM323" s="514"/>
      <c r="AN323" s="512"/>
      <c r="AO323" s="512"/>
      <c r="AP323" s="512"/>
      <c r="AQ323" s="512"/>
      <c r="AR323" s="512"/>
    </row>
    <row r="324" spans="1:44" ht="12" customHeight="1" x14ac:dyDescent="0.2">
      <c r="A324" s="194" t="s">
        <v>57</v>
      </c>
      <c r="B324" s="178"/>
      <c r="C324" s="191"/>
      <c r="D324" s="180"/>
      <c r="E324" s="199"/>
      <c r="F324" s="181"/>
      <c r="G324" s="181"/>
      <c r="H324" s="181"/>
      <c r="I324" s="189"/>
      <c r="J324" s="189"/>
      <c r="K324" s="181"/>
      <c r="L324" s="181"/>
      <c r="M324" s="183"/>
      <c r="N324" s="182"/>
      <c r="O324" s="182"/>
      <c r="P324" s="182"/>
      <c r="Q324" s="184"/>
      <c r="R324" s="185"/>
      <c r="S324" s="186"/>
      <c r="T324" s="185"/>
      <c r="U324" s="187"/>
      <c r="V324" s="185"/>
      <c r="W324" s="137"/>
      <c r="X324" s="147"/>
      <c r="Y324" s="540"/>
      <c r="Z324" s="514"/>
      <c r="AA324" s="512"/>
      <c r="AB324" s="513"/>
      <c r="AC324" s="513"/>
      <c r="AD324" s="147">
        <f t="shared" si="51"/>
        <v>0</v>
      </c>
      <c r="AE324" s="147" t="e">
        <f t="shared" si="52"/>
        <v>#VALUE!</v>
      </c>
      <c r="AF324" s="147" t="str">
        <f t="shared" si="53"/>
        <v>0</v>
      </c>
      <c r="AG324" s="147" t="e">
        <f t="shared" si="54"/>
        <v>#VALUE!</v>
      </c>
      <c r="AH324" s="137" t="str">
        <f t="shared" si="55"/>
        <v/>
      </c>
      <c r="AI324" s="137" t="str">
        <f t="shared" si="56"/>
        <v/>
      </c>
      <c r="AJ324" s="137" t="str">
        <f t="shared" si="57"/>
        <v/>
      </c>
      <c r="AK324" s="197">
        <f t="shared" si="58"/>
        <v>0</v>
      </c>
      <c r="AL324" s="137">
        <f t="shared" si="59"/>
        <v>0</v>
      </c>
      <c r="AM324" s="514"/>
      <c r="AN324" s="512"/>
      <c r="AO324" s="512"/>
      <c r="AP324" s="512"/>
      <c r="AQ324" s="512"/>
      <c r="AR324" s="512"/>
    </row>
    <row r="325" spans="1:44" ht="12" customHeight="1" x14ac:dyDescent="0.2">
      <c r="A325" s="194"/>
      <c r="B325" s="178"/>
      <c r="C325" s="191"/>
      <c r="D325" s="434"/>
      <c r="E325" s="199"/>
      <c r="F325" s="189"/>
      <c r="G325" s="189"/>
      <c r="H325" s="189"/>
      <c r="I325" s="189"/>
      <c r="J325" s="189"/>
      <c r="K325" s="189"/>
      <c r="L325" s="181"/>
      <c r="M325" s="183"/>
      <c r="N325" s="182"/>
      <c r="O325" s="182"/>
      <c r="P325" s="182"/>
      <c r="Q325" s="184"/>
      <c r="R325" s="185"/>
      <c r="S325" s="186"/>
      <c r="T325" s="185"/>
      <c r="U325" s="187"/>
      <c r="V325" s="185"/>
      <c r="W325" s="137"/>
      <c r="X325" s="147"/>
      <c r="Y325" s="540"/>
      <c r="Z325" s="514"/>
      <c r="AA325" s="512"/>
      <c r="AB325" s="513"/>
      <c r="AC325" s="513"/>
      <c r="AD325" s="147">
        <f t="shared" si="51"/>
        <v>0</v>
      </c>
      <c r="AE325" s="147" t="e">
        <f t="shared" si="52"/>
        <v>#VALUE!</v>
      </c>
      <c r="AF325" s="147" t="str">
        <f t="shared" si="53"/>
        <v>0</v>
      </c>
      <c r="AG325" s="147" t="e">
        <f t="shared" si="54"/>
        <v>#VALUE!</v>
      </c>
      <c r="AH325" s="137" t="str">
        <f t="shared" si="55"/>
        <v/>
      </c>
      <c r="AI325" s="137" t="str">
        <f t="shared" si="56"/>
        <v/>
      </c>
      <c r="AJ325" s="137" t="str">
        <f t="shared" si="57"/>
        <v/>
      </c>
      <c r="AK325" s="197">
        <f t="shared" si="58"/>
        <v>0</v>
      </c>
      <c r="AL325" s="137">
        <f t="shared" si="59"/>
        <v>0</v>
      </c>
      <c r="AM325" s="514"/>
      <c r="AN325" s="512"/>
      <c r="AO325" s="512"/>
      <c r="AP325" s="512"/>
      <c r="AQ325" s="512"/>
      <c r="AR325" s="512"/>
    </row>
    <row r="326" spans="1:44" ht="12" customHeight="1" x14ac:dyDescent="0.2">
      <c r="A326" s="194" t="s">
        <v>57</v>
      </c>
      <c r="B326" s="178"/>
      <c r="C326" s="191"/>
      <c r="D326" s="180"/>
      <c r="E326" s="73"/>
      <c r="F326" s="181"/>
      <c r="G326" s="181"/>
      <c r="H326" s="181"/>
      <c r="I326" s="181"/>
      <c r="J326" s="181"/>
      <c r="K326" s="181"/>
      <c r="L326" s="181"/>
      <c r="M326" s="183"/>
      <c r="N326" s="182"/>
      <c r="O326" s="182"/>
      <c r="P326" s="182"/>
      <c r="Q326" s="184"/>
      <c r="R326" s="185"/>
      <c r="S326" s="186"/>
      <c r="T326" s="185"/>
      <c r="U326" s="187"/>
      <c r="V326" s="185"/>
      <c r="W326" s="137"/>
      <c r="X326" s="147"/>
      <c r="Y326" s="540"/>
      <c r="Z326" s="514"/>
      <c r="AA326" s="512"/>
      <c r="AB326" s="513"/>
      <c r="AC326" s="513"/>
      <c r="AD326" s="147">
        <f t="shared" si="51"/>
        <v>0</v>
      </c>
      <c r="AE326" s="147" t="e">
        <f t="shared" si="52"/>
        <v>#VALUE!</v>
      </c>
      <c r="AF326" s="147" t="str">
        <f t="shared" si="53"/>
        <v>0</v>
      </c>
      <c r="AG326" s="147" t="e">
        <f t="shared" si="54"/>
        <v>#VALUE!</v>
      </c>
      <c r="AH326" s="137" t="str">
        <f t="shared" si="55"/>
        <v/>
      </c>
      <c r="AI326" s="137" t="str">
        <f t="shared" si="56"/>
        <v/>
      </c>
      <c r="AJ326" s="137" t="str">
        <f t="shared" si="57"/>
        <v/>
      </c>
      <c r="AK326" s="197">
        <f t="shared" si="58"/>
        <v>0</v>
      </c>
      <c r="AL326" s="137">
        <f t="shared" si="59"/>
        <v>0</v>
      </c>
      <c r="AM326" s="514"/>
      <c r="AN326" s="512"/>
      <c r="AO326" s="512"/>
      <c r="AP326" s="512"/>
      <c r="AQ326" s="512"/>
      <c r="AR326" s="512"/>
    </row>
    <row r="327" spans="1:44" ht="12" customHeight="1" x14ac:dyDescent="0.2">
      <c r="A327" s="194"/>
      <c r="B327" s="178"/>
      <c r="C327" s="191"/>
      <c r="D327" s="188"/>
      <c r="E327" s="73"/>
      <c r="F327" s="189"/>
      <c r="G327" s="189"/>
      <c r="H327" s="189"/>
      <c r="I327" s="189"/>
      <c r="J327" s="189"/>
      <c r="K327" s="189"/>
      <c r="L327" s="181"/>
      <c r="M327" s="183"/>
      <c r="N327" s="182"/>
      <c r="O327" s="182"/>
      <c r="P327" s="182"/>
      <c r="Q327" s="184"/>
      <c r="R327" s="185"/>
      <c r="S327" s="186"/>
      <c r="T327" s="185"/>
      <c r="U327" s="187"/>
      <c r="V327" s="185"/>
      <c r="W327" s="137"/>
      <c r="X327" s="147"/>
      <c r="Y327" s="540"/>
      <c r="Z327" s="514"/>
      <c r="AA327" s="512"/>
      <c r="AB327" s="513"/>
      <c r="AC327" s="513"/>
      <c r="AD327" s="147">
        <f t="shared" si="51"/>
        <v>0</v>
      </c>
      <c r="AE327" s="147" t="e">
        <f t="shared" si="52"/>
        <v>#VALUE!</v>
      </c>
      <c r="AF327" s="147" t="str">
        <f t="shared" si="53"/>
        <v>0</v>
      </c>
      <c r="AG327" s="147" t="e">
        <f t="shared" si="54"/>
        <v>#VALUE!</v>
      </c>
      <c r="AH327" s="137" t="str">
        <f t="shared" si="55"/>
        <v/>
      </c>
      <c r="AI327" s="137" t="str">
        <f t="shared" si="56"/>
        <v/>
      </c>
      <c r="AJ327" s="137" t="str">
        <f t="shared" si="57"/>
        <v/>
      </c>
      <c r="AK327" s="197">
        <f t="shared" si="58"/>
        <v>0</v>
      </c>
      <c r="AL327" s="137">
        <f t="shared" si="59"/>
        <v>0</v>
      </c>
      <c r="AM327" s="514"/>
      <c r="AN327" s="512"/>
      <c r="AO327" s="512"/>
      <c r="AP327" s="512"/>
      <c r="AQ327" s="512"/>
      <c r="AR327" s="512"/>
    </row>
    <row r="328" spans="1:44" ht="12" customHeight="1" x14ac:dyDescent="0.2">
      <c r="A328" s="194" t="s">
        <v>57</v>
      </c>
      <c r="B328" s="178"/>
      <c r="C328" s="191"/>
      <c r="D328" s="180"/>
      <c r="E328" s="73"/>
      <c r="F328" s="181"/>
      <c r="G328" s="181"/>
      <c r="H328" s="181"/>
      <c r="I328" s="181"/>
      <c r="J328" s="181"/>
      <c r="K328" s="181"/>
      <c r="L328" s="181"/>
      <c r="M328" s="183"/>
      <c r="N328" s="182"/>
      <c r="O328" s="182"/>
      <c r="P328" s="182"/>
      <c r="Q328" s="184"/>
      <c r="R328" s="185"/>
      <c r="S328" s="186"/>
      <c r="T328" s="185"/>
      <c r="U328" s="187"/>
      <c r="V328" s="185"/>
      <c r="W328" s="137"/>
      <c r="X328" s="147"/>
      <c r="Y328" s="540"/>
      <c r="Z328" s="514"/>
      <c r="AA328" s="512"/>
      <c r="AB328" s="513"/>
      <c r="AC328" s="513"/>
      <c r="AD328" s="147">
        <f t="shared" si="51"/>
        <v>0</v>
      </c>
      <c r="AE328" s="147" t="e">
        <f t="shared" si="52"/>
        <v>#VALUE!</v>
      </c>
      <c r="AF328" s="147" t="str">
        <f t="shared" si="53"/>
        <v>0</v>
      </c>
      <c r="AG328" s="147" t="e">
        <f t="shared" si="54"/>
        <v>#VALUE!</v>
      </c>
      <c r="AH328" s="137" t="str">
        <f t="shared" si="55"/>
        <v/>
      </c>
      <c r="AI328" s="137" t="str">
        <f t="shared" si="56"/>
        <v/>
      </c>
      <c r="AJ328" s="137" t="str">
        <f t="shared" si="57"/>
        <v/>
      </c>
      <c r="AK328" s="197">
        <f t="shared" si="58"/>
        <v>0</v>
      </c>
      <c r="AL328" s="137">
        <f t="shared" si="59"/>
        <v>0</v>
      </c>
      <c r="AM328" s="514"/>
      <c r="AN328" s="512"/>
      <c r="AO328" s="512"/>
      <c r="AP328" s="512"/>
      <c r="AQ328" s="512"/>
      <c r="AR328" s="512"/>
    </row>
    <row r="329" spans="1:44" ht="12" customHeight="1" x14ac:dyDescent="0.2">
      <c r="A329" s="194"/>
      <c r="B329" s="178"/>
      <c r="C329" s="191"/>
      <c r="D329" s="188"/>
      <c r="E329" s="73"/>
      <c r="F329" s="189"/>
      <c r="G329" s="189"/>
      <c r="H329" s="189"/>
      <c r="I329" s="181"/>
      <c r="J329" s="181"/>
      <c r="K329" s="189"/>
      <c r="L329" s="181"/>
      <c r="M329" s="183"/>
      <c r="N329" s="182"/>
      <c r="O329" s="182"/>
      <c r="P329" s="182"/>
      <c r="Q329" s="184"/>
      <c r="R329" s="185"/>
      <c r="S329" s="186"/>
      <c r="T329" s="185"/>
      <c r="U329" s="187"/>
      <c r="V329" s="185"/>
      <c r="W329" s="137"/>
      <c r="X329" s="147"/>
      <c r="Y329" s="540"/>
      <c r="Z329" s="514"/>
      <c r="AA329" s="512"/>
      <c r="AB329" s="513"/>
      <c r="AC329" s="513"/>
      <c r="AD329" s="147">
        <f t="shared" si="51"/>
        <v>0</v>
      </c>
      <c r="AE329" s="147" t="e">
        <f t="shared" si="52"/>
        <v>#VALUE!</v>
      </c>
      <c r="AF329" s="147" t="str">
        <f t="shared" si="53"/>
        <v>0</v>
      </c>
      <c r="AG329" s="147" t="e">
        <f t="shared" si="54"/>
        <v>#VALUE!</v>
      </c>
      <c r="AH329" s="137" t="str">
        <f t="shared" si="55"/>
        <v/>
      </c>
      <c r="AI329" s="137" t="str">
        <f t="shared" si="56"/>
        <v/>
      </c>
      <c r="AJ329" s="137" t="str">
        <f t="shared" si="57"/>
        <v/>
      </c>
      <c r="AK329" s="197">
        <f t="shared" si="58"/>
        <v>0</v>
      </c>
      <c r="AL329" s="137">
        <f t="shared" si="59"/>
        <v>0</v>
      </c>
      <c r="AM329" s="514"/>
      <c r="AN329" s="512"/>
      <c r="AO329" s="512"/>
      <c r="AP329" s="512"/>
      <c r="AQ329" s="512"/>
      <c r="AR329" s="512"/>
    </row>
    <row r="330" spans="1:44" ht="12" customHeight="1" x14ac:dyDescent="0.2">
      <c r="A330" s="177"/>
      <c r="B330" s="178"/>
      <c r="C330" s="191"/>
      <c r="D330" s="180"/>
      <c r="E330" s="73"/>
      <c r="F330" s="181"/>
      <c r="G330" s="181"/>
      <c r="H330" s="181"/>
      <c r="I330" s="181"/>
      <c r="J330" s="181"/>
      <c r="K330" s="181"/>
      <c r="L330" s="182"/>
      <c r="M330" s="183"/>
      <c r="N330" s="182"/>
      <c r="O330" s="182"/>
      <c r="P330" s="182"/>
      <c r="Q330" s="184"/>
      <c r="R330" s="185"/>
      <c r="S330" s="186"/>
      <c r="T330" s="185"/>
      <c r="U330" s="187"/>
      <c r="V330" s="185"/>
      <c r="W330" s="137"/>
      <c r="X330" s="147"/>
      <c r="Y330" s="540"/>
      <c r="Z330" s="514"/>
      <c r="AA330" s="512"/>
      <c r="AB330" s="513"/>
      <c r="AC330" s="513"/>
      <c r="AD330" s="147">
        <f t="shared" si="51"/>
        <v>0</v>
      </c>
      <c r="AE330" s="147" t="e">
        <f t="shared" si="52"/>
        <v>#VALUE!</v>
      </c>
      <c r="AF330" s="147" t="str">
        <f t="shared" si="53"/>
        <v>0</v>
      </c>
      <c r="AG330" s="147" t="e">
        <f t="shared" si="54"/>
        <v>#VALUE!</v>
      </c>
      <c r="AH330" s="137" t="str">
        <f t="shared" si="55"/>
        <v/>
      </c>
      <c r="AI330" s="137" t="str">
        <f t="shared" si="56"/>
        <v/>
      </c>
      <c r="AJ330" s="137" t="str">
        <f t="shared" si="57"/>
        <v/>
      </c>
      <c r="AK330" s="197">
        <f t="shared" si="58"/>
        <v>0</v>
      </c>
      <c r="AL330" s="137">
        <f t="shared" si="59"/>
        <v>0</v>
      </c>
      <c r="AM330" s="514"/>
      <c r="AN330" s="512"/>
      <c r="AO330" s="512"/>
      <c r="AP330" s="512"/>
      <c r="AQ330" s="512"/>
      <c r="AR330" s="512"/>
    </row>
    <row r="331" spans="1:44" ht="12" customHeight="1" x14ac:dyDescent="0.2">
      <c r="A331" s="177"/>
      <c r="B331" s="178"/>
      <c r="C331" s="191"/>
      <c r="D331" s="188"/>
      <c r="E331" s="73"/>
      <c r="F331" s="189"/>
      <c r="G331" s="189"/>
      <c r="H331" s="189"/>
      <c r="I331" s="181"/>
      <c r="J331" s="189"/>
      <c r="K331" s="189"/>
      <c r="L331" s="181"/>
      <c r="M331" s="183"/>
      <c r="N331" s="182"/>
      <c r="O331" s="182"/>
      <c r="P331" s="182"/>
      <c r="Q331" s="184"/>
      <c r="R331" s="185"/>
      <c r="S331" s="186"/>
      <c r="T331" s="185"/>
      <c r="U331" s="187"/>
      <c r="V331" s="185"/>
      <c r="W331" s="137"/>
      <c r="X331" s="147"/>
      <c r="Y331" s="540"/>
      <c r="Z331" s="514"/>
      <c r="AA331" s="512"/>
      <c r="AB331" s="513"/>
      <c r="AC331" s="513"/>
      <c r="AD331" s="147">
        <f t="shared" si="51"/>
        <v>0</v>
      </c>
      <c r="AE331" s="147" t="e">
        <f t="shared" si="52"/>
        <v>#VALUE!</v>
      </c>
      <c r="AF331" s="147" t="str">
        <f t="shared" si="53"/>
        <v>0</v>
      </c>
      <c r="AG331" s="147" t="e">
        <f t="shared" si="54"/>
        <v>#VALUE!</v>
      </c>
      <c r="AH331" s="137" t="str">
        <f t="shared" si="55"/>
        <v/>
      </c>
      <c r="AI331" s="137" t="str">
        <f t="shared" si="56"/>
        <v/>
      </c>
      <c r="AJ331" s="137" t="str">
        <f t="shared" si="57"/>
        <v/>
      </c>
      <c r="AK331" s="197">
        <f t="shared" si="58"/>
        <v>0</v>
      </c>
      <c r="AL331" s="137">
        <f t="shared" si="59"/>
        <v>0</v>
      </c>
      <c r="AM331" s="514"/>
      <c r="AN331" s="512"/>
      <c r="AO331" s="512"/>
      <c r="AP331" s="512"/>
      <c r="AQ331" s="512"/>
      <c r="AR331" s="512"/>
    </row>
    <row r="332" spans="1:44" ht="12" customHeight="1" x14ac:dyDescent="0.2">
      <c r="A332" s="194"/>
      <c r="B332" s="178"/>
      <c r="C332" s="191"/>
      <c r="D332" s="180"/>
      <c r="E332" s="73"/>
      <c r="F332" s="181"/>
      <c r="G332" s="181"/>
      <c r="H332" s="181"/>
      <c r="I332" s="181"/>
      <c r="J332" s="189"/>
      <c r="K332" s="181"/>
      <c r="L332" s="182"/>
      <c r="M332" s="183"/>
      <c r="N332" s="182"/>
      <c r="O332" s="182"/>
      <c r="P332" s="182"/>
      <c r="Q332" s="184"/>
      <c r="R332" s="185"/>
      <c r="S332" s="186"/>
      <c r="T332" s="185"/>
      <c r="U332" s="187"/>
      <c r="V332" s="185"/>
      <c r="W332" s="137"/>
      <c r="X332" s="147"/>
      <c r="Y332" s="540"/>
      <c r="Z332" s="514"/>
      <c r="AA332" s="512"/>
      <c r="AB332" s="513"/>
      <c r="AC332" s="513"/>
      <c r="AD332" s="147">
        <f t="shared" si="51"/>
        <v>0</v>
      </c>
      <c r="AE332" s="147" t="e">
        <f t="shared" si="52"/>
        <v>#VALUE!</v>
      </c>
      <c r="AF332" s="147" t="str">
        <f t="shared" si="53"/>
        <v>0</v>
      </c>
      <c r="AG332" s="147" t="e">
        <f t="shared" si="54"/>
        <v>#VALUE!</v>
      </c>
      <c r="AH332" s="137" t="str">
        <f t="shared" si="55"/>
        <v/>
      </c>
      <c r="AI332" s="137" t="str">
        <f t="shared" si="56"/>
        <v/>
      </c>
      <c r="AJ332" s="137" t="str">
        <f t="shared" si="57"/>
        <v/>
      </c>
      <c r="AK332" s="197">
        <f t="shared" si="58"/>
        <v>0</v>
      </c>
      <c r="AL332" s="137">
        <f t="shared" si="59"/>
        <v>0</v>
      </c>
      <c r="AM332" s="514"/>
      <c r="AN332" s="512"/>
      <c r="AO332" s="512"/>
      <c r="AP332" s="512"/>
      <c r="AQ332" s="512"/>
      <c r="AR332" s="512"/>
    </row>
    <row r="333" spans="1:44" ht="12" customHeight="1" x14ac:dyDescent="0.2">
      <c r="A333" s="194"/>
      <c r="B333" s="178"/>
      <c r="C333" s="191"/>
      <c r="D333" s="188"/>
      <c r="E333" s="73"/>
      <c r="F333" s="189"/>
      <c r="G333" s="189"/>
      <c r="H333" s="189"/>
      <c r="I333" s="181"/>
      <c r="J333" s="189"/>
      <c r="K333" s="189"/>
      <c r="L333" s="181"/>
      <c r="M333" s="183"/>
      <c r="N333" s="182"/>
      <c r="O333" s="182"/>
      <c r="P333" s="182"/>
      <c r="Q333" s="184"/>
      <c r="R333" s="185"/>
      <c r="S333" s="186"/>
      <c r="T333" s="185"/>
      <c r="U333" s="187"/>
      <c r="V333" s="185"/>
      <c r="W333" s="137"/>
      <c r="X333" s="147"/>
      <c r="Y333" s="540"/>
      <c r="Z333" s="514"/>
      <c r="AA333" s="512"/>
      <c r="AB333" s="513"/>
      <c r="AC333" s="513"/>
      <c r="AD333" s="147">
        <f t="shared" si="51"/>
        <v>0</v>
      </c>
      <c r="AE333" s="147" t="e">
        <f t="shared" si="52"/>
        <v>#VALUE!</v>
      </c>
      <c r="AF333" s="147" t="str">
        <f t="shared" si="53"/>
        <v>0</v>
      </c>
      <c r="AG333" s="147" t="e">
        <f t="shared" si="54"/>
        <v>#VALUE!</v>
      </c>
      <c r="AH333" s="137" t="str">
        <f t="shared" si="55"/>
        <v/>
      </c>
      <c r="AI333" s="137" t="str">
        <f t="shared" si="56"/>
        <v/>
      </c>
      <c r="AJ333" s="137" t="str">
        <f t="shared" si="57"/>
        <v/>
      </c>
      <c r="AK333" s="197">
        <f t="shared" si="58"/>
        <v>0</v>
      </c>
      <c r="AL333" s="137">
        <f t="shared" si="59"/>
        <v>0</v>
      </c>
      <c r="AM333" s="514"/>
      <c r="AN333" s="512"/>
      <c r="AO333" s="512"/>
      <c r="AP333" s="512"/>
      <c r="AQ333" s="512"/>
      <c r="AR333" s="512"/>
    </row>
    <row r="334" spans="1:44" ht="12" customHeight="1" x14ac:dyDescent="0.2">
      <c r="A334" s="177"/>
      <c r="B334" s="178"/>
      <c r="C334" s="191"/>
      <c r="D334" s="180"/>
      <c r="E334" s="174"/>
      <c r="F334" s="181"/>
      <c r="G334" s="181"/>
      <c r="H334" s="181"/>
      <c r="I334" s="181"/>
      <c r="J334" s="189"/>
      <c r="K334" s="181"/>
      <c r="L334" s="182"/>
      <c r="M334" s="183"/>
      <c r="N334" s="182"/>
      <c r="O334" s="182"/>
      <c r="P334" s="182"/>
      <c r="Q334" s="184"/>
      <c r="R334" s="185"/>
      <c r="S334" s="186"/>
      <c r="T334" s="185"/>
      <c r="U334" s="187"/>
      <c r="V334" s="185"/>
      <c r="W334" s="137"/>
      <c r="X334" s="147"/>
      <c r="Y334" s="540"/>
      <c r="Z334" s="514"/>
      <c r="AA334" s="512"/>
      <c r="AB334" s="513"/>
      <c r="AC334" s="513"/>
      <c r="AD334" s="147">
        <f t="shared" si="51"/>
        <v>0</v>
      </c>
      <c r="AE334" s="147" t="e">
        <f t="shared" si="52"/>
        <v>#VALUE!</v>
      </c>
      <c r="AF334" s="147" t="str">
        <f t="shared" si="53"/>
        <v>0</v>
      </c>
      <c r="AG334" s="147" t="e">
        <f t="shared" si="54"/>
        <v>#VALUE!</v>
      </c>
      <c r="AH334" s="137" t="str">
        <f t="shared" si="55"/>
        <v/>
      </c>
      <c r="AI334" s="137" t="str">
        <f t="shared" si="56"/>
        <v/>
      </c>
      <c r="AJ334" s="137" t="str">
        <f t="shared" si="57"/>
        <v/>
      </c>
      <c r="AK334" s="197">
        <f t="shared" si="58"/>
        <v>0</v>
      </c>
      <c r="AL334" s="137">
        <f t="shared" si="59"/>
        <v>0</v>
      </c>
      <c r="AM334" s="514"/>
      <c r="AN334" s="512"/>
      <c r="AO334" s="512"/>
      <c r="AP334" s="512"/>
      <c r="AQ334" s="512"/>
      <c r="AR334" s="512"/>
    </row>
    <row r="335" spans="1:44" ht="12" customHeight="1" x14ac:dyDescent="0.2">
      <c r="A335" s="177"/>
      <c r="B335" s="178"/>
      <c r="C335" s="191"/>
      <c r="D335" s="188"/>
      <c r="E335" s="174"/>
      <c r="F335" s="189"/>
      <c r="G335" s="189"/>
      <c r="H335" s="189"/>
      <c r="I335" s="181"/>
      <c r="J335" s="189"/>
      <c r="K335" s="189"/>
      <c r="L335" s="182"/>
      <c r="M335" s="183"/>
      <c r="N335" s="182"/>
      <c r="O335" s="182"/>
      <c r="P335" s="182"/>
      <c r="Q335" s="184"/>
      <c r="R335" s="185"/>
      <c r="S335" s="186"/>
      <c r="T335" s="185"/>
      <c r="U335" s="187"/>
      <c r="V335" s="185"/>
      <c r="W335" s="137"/>
      <c r="X335" s="147"/>
      <c r="Y335" s="540"/>
      <c r="Z335" s="514"/>
      <c r="AA335" s="512"/>
      <c r="AB335" s="513"/>
      <c r="AC335" s="513"/>
      <c r="AD335" s="147">
        <f t="shared" si="51"/>
        <v>0</v>
      </c>
      <c r="AE335" s="147" t="e">
        <f t="shared" si="52"/>
        <v>#VALUE!</v>
      </c>
      <c r="AF335" s="147" t="str">
        <f t="shared" si="53"/>
        <v>0</v>
      </c>
      <c r="AG335" s="147" t="e">
        <f t="shared" si="54"/>
        <v>#VALUE!</v>
      </c>
      <c r="AH335" s="137" t="str">
        <f t="shared" si="55"/>
        <v/>
      </c>
      <c r="AI335" s="137" t="str">
        <f t="shared" si="56"/>
        <v/>
      </c>
      <c r="AJ335" s="137" t="str">
        <f t="shared" si="57"/>
        <v/>
      </c>
      <c r="AK335" s="197">
        <f t="shared" si="58"/>
        <v>0</v>
      </c>
      <c r="AL335" s="137">
        <f t="shared" si="59"/>
        <v>0</v>
      </c>
      <c r="AM335" s="514"/>
      <c r="AN335" s="512"/>
      <c r="AO335" s="512"/>
      <c r="AP335" s="512"/>
      <c r="AQ335" s="512"/>
      <c r="AR335" s="512"/>
    </row>
    <row r="336" spans="1:44" ht="12" customHeight="1" x14ac:dyDescent="0.2">
      <c r="A336" s="194"/>
      <c r="B336" s="178"/>
      <c r="C336" s="191"/>
      <c r="D336" s="180"/>
      <c r="E336" s="73"/>
      <c r="F336" s="181"/>
      <c r="G336" s="181"/>
      <c r="H336" s="181"/>
      <c r="I336" s="181"/>
      <c r="J336" s="189"/>
      <c r="K336" s="181"/>
      <c r="L336" s="182"/>
      <c r="M336" s="183"/>
      <c r="N336" s="182"/>
      <c r="O336" s="182"/>
      <c r="P336" s="182"/>
      <c r="Q336" s="184"/>
      <c r="R336" s="185"/>
      <c r="S336" s="186"/>
      <c r="T336" s="185"/>
      <c r="U336" s="187"/>
      <c r="V336" s="185"/>
      <c r="W336" s="137"/>
      <c r="X336" s="147"/>
      <c r="Y336" s="540"/>
      <c r="Z336" s="514"/>
      <c r="AA336" s="512"/>
      <c r="AB336" s="513"/>
      <c r="AC336" s="513"/>
      <c r="AD336" s="147">
        <f t="shared" si="51"/>
        <v>0</v>
      </c>
      <c r="AE336" s="147" t="e">
        <f t="shared" si="52"/>
        <v>#VALUE!</v>
      </c>
      <c r="AF336" s="147" t="str">
        <f t="shared" si="53"/>
        <v>0</v>
      </c>
      <c r="AG336" s="147" t="e">
        <f t="shared" si="54"/>
        <v>#VALUE!</v>
      </c>
      <c r="AH336" s="137" t="str">
        <f t="shared" si="55"/>
        <v/>
      </c>
      <c r="AI336" s="137" t="str">
        <f t="shared" si="56"/>
        <v/>
      </c>
      <c r="AJ336" s="137" t="str">
        <f t="shared" si="57"/>
        <v/>
      </c>
      <c r="AK336" s="197">
        <f t="shared" si="58"/>
        <v>0</v>
      </c>
      <c r="AL336" s="137">
        <f t="shared" si="59"/>
        <v>0</v>
      </c>
      <c r="AM336" s="514"/>
      <c r="AN336" s="512"/>
      <c r="AO336" s="512"/>
      <c r="AP336" s="512"/>
      <c r="AQ336" s="512"/>
      <c r="AR336" s="512"/>
    </row>
    <row r="337" spans="1:44" ht="12" customHeight="1" x14ac:dyDescent="0.2">
      <c r="A337" s="194"/>
      <c r="B337" s="178"/>
      <c r="C337" s="191"/>
      <c r="D337" s="188"/>
      <c r="E337" s="73"/>
      <c r="F337" s="189"/>
      <c r="G337" s="189"/>
      <c r="H337" s="189"/>
      <c r="I337" s="181"/>
      <c r="J337" s="189"/>
      <c r="K337" s="181"/>
      <c r="L337" s="182"/>
      <c r="M337" s="183"/>
      <c r="N337" s="182"/>
      <c r="O337" s="182"/>
      <c r="P337" s="182"/>
      <c r="Q337" s="184"/>
      <c r="R337" s="185"/>
      <c r="S337" s="186"/>
      <c r="T337" s="185"/>
      <c r="U337" s="187"/>
      <c r="V337" s="185"/>
      <c r="W337" s="137"/>
      <c r="X337" s="147"/>
      <c r="Y337" s="540"/>
      <c r="Z337" s="514"/>
      <c r="AA337" s="512"/>
      <c r="AB337" s="513"/>
      <c r="AC337" s="513"/>
      <c r="AD337" s="147">
        <f t="shared" si="51"/>
        <v>0</v>
      </c>
      <c r="AE337" s="147" t="e">
        <f t="shared" si="52"/>
        <v>#VALUE!</v>
      </c>
      <c r="AF337" s="147" t="str">
        <f t="shared" si="53"/>
        <v>0</v>
      </c>
      <c r="AG337" s="147" t="e">
        <f t="shared" si="54"/>
        <v>#VALUE!</v>
      </c>
      <c r="AH337" s="137" t="str">
        <f t="shared" si="55"/>
        <v/>
      </c>
      <c r="AI337" s="137" t="str">
        <f t="shared" si="56"/>
        <v/>
      </c>
      <c r="AJ337" s="137" t="str">
        <f t="shared" si="57"/>
        <v/>
      </c>
      <c r="AK337" s="197">
        <f t="shared" si="58"/>
        <v>0</v>
      </c>
      <c r="AL337" s="137">
        <f t="shared" si="59"/>
        <v>0</v>
      </c>
      <c r="AM337" s="514"/>
      <c r="AN337" s="512"/>
      <c r="AO337" s="512"/>
      <c r="AP337" s="512"/>
      <c r="AQ337" s="512"/>
      <c r="AR337" s="512"/>
    </row>
    <row r="338" spans="1:44" ht="12" customHeight="1" x14ac:dyDescent="0.2">
      <c r="A338" s="177"/>
      <c r="B338" s="178"/>
      <c r="C338" s="191"/>
      <c r="D338" s="180"/>
      <c r="E338" s="73"/>
      <c r="F338" s="181"/>
      <c r="G338" s="181"/>
      <c r="H338" s="181"/>
      <c r="I338" s="181"/>
      <c r="J338" s="181"/>
      <c r="K338" s="181"/>
      <c r="L338" s="182"/>
      <c r="M338" s="183"/>
      <c r="N338" s="182"/>
      <c r="O338" s="182"/>
      <c r="P338" s="182"/>
      <c r="Q338" s="184"/>
      <c r="R338" s="185"/>
      <c r="S338" s="186"/>
      <c r="T338" s="185"/>
      <c r="U338" s="187"/>
      <c r="V338" s="185"/>
      <c r="W338" s="137"/>
      <c r="X338" s="147"/>
      <c r="Y338" s="540"/>
      <c r="Z338" s="514"/>
      <c r="AA338" s="512"/>
      <c r="AB338" s="513"/>
      <c r="AC338" s="513"/>
      <c r="AD338" s="147">
        <f t="shared" si="51"/>
        <v>0</v>
      </c>
      <c r="AE338" s="147" t="e">
        <f t="shared" si="52"/>
        <v>#VALUE!</v>
      </c>
      <c r="AF338" s="147" t="str">
        <f t="shared" si="53"/>
        <v>0</v>
      </c>
      <c r="AG338" s="147" t="e">
        <f t="shared" si="54"/>
        <v>#VALUE!</v>
      </c>
      <c r="AH338" s="137" t="str">
        <f t="shared" si="55"/>
        <v/>
      </c>
      <c r="AI338" s="137" t="str">
        <f t="shared" si="56"/>
        <v/>
      </c>
      <c r="AJ338" s="137" t="str">
        <f t="shared" si="57"/>
        <v/>
      </c>
      <c r="AK338" s="197">
        <f t="shared" si="58"/>
        <v>0</v>
      </c>
      <c r="AL338" s="137">
        <f t="shared" si="59"/>
        <v>0</v>
      </c>
      <c r="AM338" s="514"/>
      <c r="AN338" s="512"/>
      <c r="AO338" s="512"/>
      <c r="AP338" s="512"/>
      <c r="AQ338" s="512"/>
      <c r="AR338" s="512"/>
    </row>
    <row r="339" spans="1:44" ht="12" customHeight="1" x14ac:dyDescent="0.2">
      <c r="A339" s="177"/>
      <c r="B339" s="178"/>
      <c r="C339" s="191"/>
      <c r="D339" s="188"/>
      <c r="E339" s="73"/>
      <c r="F339" s="189"/>
      <c r="G339" s="189"/>
      <c r="H339" s="189"/>
      <c r="I339" s="181"/>
      <c r="J339" s="189"/>
      <c r="K339" s="189"/>
      <c r="L339" s="181"/>
      <c r="M339" s="183"/>
      <c r="N339" s="182"/>
      <c r="O339" s="182"/>
      <c r="P339" s="182"/>
      <c r="Q339" s="184"/>
      <c r="R339" s="185"/>
      <c r="S339" s="186"/>
      <c r="T339" s="185"/>
      <c r="U339" s="187"/>
      <c r="V339" s="185"/>
      <c r="W339" s="137"/>
      <c r="X339" s="147"/>
      <c r="Y339" s="540"/>
      <c r="Z339" s="514"/>
      <c r="AA339" s="512"/>
      <c r="AB339" s="513"/>
      <c r="AC339" s="513"/>
      <c r="AD339" s="147">
        <f t="shared" si="51"/>
        <v>0</v>
      </c>
      <c r="AE339" s="147" t="e">
        <f t="shared" si="52"/>
        <v>#VALUE!</v>
      </c>
      <c r="AF339" s="147" t="str">
        <f t="shared" si="53"/>
        <v>0</v>
      </c>
      <c r="AG339" s="147" t="e">
        <f t="shared" si="54"/>
        <v>#VALUE!</v>
      </c>
      <c r="AH339" s="137" t="str">
        <f t="shared" si="55"/>
        <v/>
      </c>
      <c r="AI339" s="137" t="str">
        <f t="shared" si="56"/>
        <v/>
      </c>
      <c r="AJ339" s="137" t="str">
        <f t="shared" si="57"/>
        <v/>
      </c>
      <c r="AK339" s="197">
        <f t="shared" si="58"/>
        <v>0</v>
      </c>
      <c r="AL339" s="137">
        <f t="shared" si="59"/>
        <v>0</v>
      </c>
      <c r="AM339" s="514"/>
      <c r="AN339" s="512"/>
      <c r="AO339" s="512"/>
      <c r="AP339" s="512"/>
      <c r="AQ339" s="512"/>
      <c r="AR339" s="512"/>
    </row>
    <row r="340" spans="1:44" ht="12" customHeight="1" x14ac:dyDescent="0.2">
      <c r="A340" s="194"/>
      <c r="B340" s="178"/>
      <c r="C340" s="191"/>
      <c r="D340" s="180"/>
      <c r="E340" s="73"/>
      <c r="F340" s="181"/>
      <c r="G340" s="181"/>
      <c r="H340" s="181"/>
      <c r="I340" s="181"/>
      <c r="J340" s="181"/>
      <c r="K340" s="181"/>
      <c r="L340" s="182"/>
      <c r="M340" s="183"/>
      <c r="N340" s="182"/>
      <c r="O340" s="182"/>
      <c r="P340" s="182"/>
      <c r="Q340" s="184"/>
      <c r="R340" s="185"/>
      <c r="S340" s="186"/>
      <c r="T340" s="185"/>
      <c r="U340" s="187"/>
      <c r="V340" s="185"/>
      <c r="W340" s="137"/>
      <c r="X340" s="147"/>
      <c r="Y340" s="540"/>
      <c r="Z340" s="514"/>
      <c r="AA340" s="512"/>
      <c r="AB340" s="513"/>
      <c r="AC340" s="513"/>
      <c r="AD340" s="147">
        <f t="shared" si="51"/>
        <v>0</v>
      </c>
      <c r="AE340" s="147" t="e">
        <f t="shared" si="52"/>
        <v>#VALUE!</v>
      </c>
      <c r="AF340" s="147" t="str">
        <f t="shared" si="53"/>
        <v>0</v>
      </c>
      <c r="AG340" s="147" t="e">
        <f t="shared" si="54"/>
        <v>#VALUE!</v>
      </c>
      <c r="AH340" s="137" t="str">
        <f t="shared" si="55"/>
        <v/>
      </c>
      <c r="AI340" s="137" t="str">
        <f t="shared" si="56"/>
        <v/>
      </c>
      <c r="AJ340" s="137" t="str">
        <f t="shared" si="57"/>
        <v/>
      </c>
      <c r="AK340" s="197">
        <f t="shared" si="58"/>
        <v>0</v>
      </c>
      <c r="AL340" s="137">
        <f t="shared" si="59"/>
        <v>0</v>
      </c>
      <c r="AM340" s="514"/>
      <c r="AN340" s="512"/>
      <c r="AO340" s="512"/>
      <c r="AP340" s="512"/>
      <c r="AQ340" s="512"/>
      <c r="AR340" s="512"/>
    </row>
    <row r="341" spans="1:44" ht="12" customHeight="1" x14ac:dyDescent="0.2">
      <c r="A341" s="194"/>
      <c r="B341" s="178"/>
      <c r="C341" s="191"/>
      <c r="D341" s="188"/>
      <c r="E341" s="73"/>
      <c r="F341" s="189"/>
      <c r="G341" s="189"/>
      <c r="H341" s="189"/>
      <c r="I341" s="181"/>
      <c r="J341" s="189"/>
      <c r="K341" s="189"/>
      <c r="L341" s="181"/>
      <c r="M341" s="183"/>
      <c r="N341" s="182"/>
      <c r="O341" s="182"/>
      <c r="P341" s="182"/>
      <c r="Q341" s="184"/>
      <c r="R341" s="185"/>
      <c r="S341" s="186"/>
      <c r="T341" s="185"/>
      <c r="U341" s="187"/>
      <c r="V341" s="185"/>
      <c r="W341" s="137"/>
      <c r="X341" s="147"/>
      <c r="Y341" s="540"/>
      <c r="Z341" s="514"/>
      <c r="AA341" s="512"/>
      <c r="AB341" s="513"/>
      <c r="AC341" s="513"/>
      <c r="AD341" s="147">
        <f t="shared" si="51"/>
        <v>0</v>
      </c>
      <c r="AE341" s="147" t="e">
        <f t="shared" si="52"/>
        <v>#VALUE!</v>
      </c>
      <c r="AF341" s="147" t="str">
        <f t="shared" si="53"/>
        <v>0</v>
      </c>
      <c r="AG341" s="147" t="e">
        <f t="shared" si="54"/>
        <v>#VALUE!</v>
      </c>
      <c r="AH341" s="137" t="str">
        <f t="shared" si="55"/>
        <v/>
      </c>
      <c r="AI341" s="137" t="str">
        <f t="shared" si="56"/>
        <v/>
      </c>
      <c r="AJ341" s="137" t="str">
        <f t="shared" si="57"/>
        <v/>
      </c>
      <c r="AK341" s="197">
        <f t="shared" si="58"/>
        <v>0</v>
      </c>
      <c r="AL341" s="137">
        <f t="shared" si="59"/>
        <v>0</v>
      </c>
      <c r="AM341" s="514"/>
      <c r="AN341" s="512"/>
      <c r="AO341" s="512"/>
      <c r="AP341" s="512"/>
      <c r="AQ341" s="512"/>
      <c r="AR341" s="512"/>
    </row>
    <row r="342" spans="1:44" ht="12" customHeight="1" x14ac:dyDescent="0.2">
      <c r="A342" s="177"/>
      <c r="B342" s="178"/>
      <c r="C342" s="191"/>
      <c r="D342" s="180"/>
      <c r="E342" s="73"/>
      <c r="F342" s="181"/>
      <c r="G342" s="181"/>
      <c r="H342" s="181"/>
      <c r="I342" s="181"/>
      <c r="J342" s="181"/>
      <c r="K342" s="181"/>
      <c r="L342" s="182"/>
      <c r="M342" s="183"/>
      <c r="N342" s="182"/>
      <c r="O342" s="182"/>
      <c r="P342" s="182"/>
      <c r="Q342" s="184"/>
      <c r="R342" s="185"/>
      <c r="S342" s="186"/>
      <c r="T342" s="185"/>
      <c r="U342" s="187"/>
      <c r="V342" s="185"/>
      <c r="W342" s="137"/>
      <c r="X342" s="147"/>
      <c r="Y342" s="540"/>
      <c r="Z342" s="514"/>
      <c r="AA342" s="512"/>
      <c r="AB342" s="513"/>
      <c r="AC342" s="513"/>
      <c r="AD342" s="147">
        <f t="shared" si="51"/>
        <v>0</v>
      </c>
      <c r="AE342" s="147" t="e">
        <f t="shared" si="52"/>
        <v>#VALUE!</v>
      </c>
      <c r="AF342" s="147" t="str">
        <f t="shared" si="53"/>
        <v>0</v>
      </c>
      <c r="AG342" s="147" t="e">
        <f t="shared" si="54"/>
        <v>#VALUE!</v>
      </c>
      <c r="AH342" s="137" t="str">
        <f t="shared" si="55"/>
        <v/>
      </c>
      <c r="AI342" s="137" t="str">
        <f t="shared" si="56"/>
        <v/>
      </c>
      <c r="AJ342" s="137" t="str">
        <f t="shared" si="57"/>
        <v/>
      </c>
      <c r="AK342" s="197">
        <f t="shared" si="58"/>
        <v>0</v>
      </c>
      <c r="AL342" s="137">
        <f t="shared" si="59"/>
        <v>0</v>
      </c>
      <c r="AM342" s="514"/>
      <c r="AN342" s="512"/>
      <c r="AO342" s="512"/>
      <c r="AP342" s="512"/>
      <c r="AQ342" s="512"/>
      <c r="AR342" s="512"/>
    </row>
    <row r="343" spans="1:44" ht="12" customHeight="1" x14ac:dyDescent="0.2">
      <c r="A343" s="177"/>
      <c r="B343" s="178"/>
      <c r="C343" s="191"/>
      <c r="D343" s="188"/>
      <c r="E343" s="73"/>
      <c r="F343" s="189"/>
      <c r="G343" s="189"/>
      <c r="H343" s="189"/>
      <c r="I343" s="181"/>
      <c r="J343" s="189"/>
      <c r="K343" s="189"/>
      <c r="L343" s="181"/>
      <c r="M343" s="183"/>
      <c r="N343" s="182"/>
      <c r="O343" s="182"/>
      <c r="P343" s="182"/>
      <c r="Q343" s="184"/>
      <c r="R343" s="185"/>
      <c r="S343" s="186"/>
      <c r="T343" s="185"/>
      <c r="U343" s="187"/>
      <c r="V343" s="185"/>
      <c r="W343" s="137"/>
      <c r="X343" s="147"/>
      <c r="Y343" s="540"/>
      <c r="Z343" s="514"/>
      <c r="AA343" s="512"/>
      <c r="AB343" s="513"/>
      <c r="AC343" s="513"/>
      <c r="AD343" s="147">
        <f t="shared" si="51"/>
        <v>0</v>
      </c>
      <c r="AE343" s="147" t="e">
        <f t="shared" si="52"/>
        <v>#VALUE!</v>
      </c>
      <c r="AF343" s="147" t="str">
        <f t="shared" si="53"/>
        <v>0</v>
      </c>
      <c r="AG343" s="147" t="e">
        <f t="shared" si="54"/>
        <v>#VALUE!</v>
      </c>
      <c r="AH343" s="137" t="str">
        <f t="shared" si="55"/>
        <v/>
      </c>
      <c r="AI343" s="137" t="str">
        <f t="shared" si="56"/>
        <v/>
      </c>
      <c r="AJ343" s="137" t="str">
        <f t="shared" si="57"/>
        <v/>
      </c>
      <c r="AK343" s="197">
        <f t="shared" si="58"/>
        <v>0</v>
      </c>
      <c r="AL343" s="137">
        <f t="shared" si="59"/>
        <v>0</v>
      </c>
      <c r="AM343" s="514"/>
      <c r="AN343" s="512"/>
      <c r="AO343" s="512"/>
      <c r="AP343" s="512"/>
      <c r="AQ343" s="512"/>
      <c r="AR343" s="512"/>
    </row>
    <row r="344" spans="1:44" ht="12" customHeight="1" x14ac:dyDescent="0.2">
      <c r="A344" s="177"/>
      <c r="B344" s="178"/>
      <c r="C344" s="191"/>
      <c r="D344" s="180"/>
      <c r="E344" s="174"/>
      <c r="F344" s="181"/>
      <c r="G344" s="181"/>
      <c r="H344" s="181"/>
      <c r="I344" s="181"/>
      <c r="J344" s="181"/>
      <c r="K344" s="181"/>
      <c r="L344" s="182"/>
      <c r="M344" s="183"/>
      <c r="N344" s="182"/>
      <c r="O344" s="182"/>
      <c r="P344" s="182"/>
      <c r="Q344" s="184"/>
      <c r="R344" s="185"/>
      <c r="S344" s="186"/>
      <c r="T344" s="185"/>
      <c r="U344" s="187"/>
      <c r="V344" s="185"/>
      <c r="W344" s="137"/>
      <c r="X344" s="147"/>
      <c r="Y344" s="540"/>
      <c r="Z344" s="514"/>
      <c r="AA344" s="512"/>
      <c r="AB344" s="513"/>
      <c r="AC344" s="513"/>
      <c r="AD344" s="147">
        <f t="shared" si="51"/>
        <v>0</v>
      </c>
      <c r="AE344" s="147" t="e">
        <f t="shared" si="52"/>
        <v>#VALUE!</v>
      </c>
      <c r="AF344" s="147" t="str">
        <f t="shared" si="53"/>
        <v>0</v>
      </c>
      <c r="AG344" s="147" t="e">
        <f t="shared" si="54"/>
        <v>#VALUE!</v>
      </c>
      <c r="AH344" s="137" t="str">
        <f t="shared" si="55"/>
        <v/>
      </c>
      <c r="AI344" s="137" t="str">
        <f t="shared" si="56"/>
        <v/>
      </c>
      <c r="AJ344" s="137" t="str">
        <f t="shared" si="57"/>
        <v/>
      </c>
      <c r="AK344" s="197">
        <f t="shared" si="58"/>
        <v>0</v>
      </c>
      <c r="AL344" s="137">
        <f t="shared" si="59"/>
        <v>0</v>
      </c>
      <c r="AM344" s="514"/>
      <c r="AN344" s="512"/>
      <c r="AO344" s="512"/>
      <c r="AP344" s="512"/>
      <c r="AQ344" s="512"/>
      <c r="AR344" s="512"/>
    </row>
    <row r="345" spans="1:44" ht="12" customHeight="1" x14ac:dyDescent="0.2">
      <c r="A345" s="177"/>
      <c r="B345" s="178"/>
      <c r="C345" s="191"/>
      <c r="D345" s="188"/>
      <c r="E345" s="174"/>
      <c r="F345" s="189"/>
      <c r="G345" s="189"/>
      <c r="H345" s="189"/>
      <c r="I345" s="181"/>
      <c r="J345" s="189"/>
      <c r="K345" s="189"/>
      <c r="L345" s="181"/>
      <c r="M345" s="183"/>
      <c r="N345" s="182"/>
      <c r="O345" s="182"/>
      <c r="P345" s="182"/>
      <c r="Q345" s="184"/>
      <c r="R345" s="185"/>
      <c r="S345" s="186"/>
      <c r="T345" s="185"/>
      <c r="U345" s="187"/>
      <c r="V345" s="185"/>
      <c r="W345" s="137"/>
      <c r="X345" s="147"/>
      <c r="Y345" s="540"/>
      <c r="Z345" s="514"/>
      <c r="AA345" s="512"/>
      <c r="AB345" s="513"/>
      <c r="AC345" s="513"/>
      <c r="AD345" s="147">
        <f t="shared" si="51"/>
        <v>0</v>
      </c>
      <c r="AE345" s="147" t="e">
        <f t="shared" si="52"/>
        <v>#VALUE!</v>
      </c>
      <c r="AF345" s="147" t="str">
        <f t="shared" si="53"/>
        <v>0</v>
      </c>
      <c r="AG345" s="147" t="e">
        <f t="shared" si="54"/>
        <v>#VALUE!</v>
      </c>
      <c r="AH345" s="137" t="str">
        <f t="shared" si="55"/>
        <v/>
      </c>
      <c r="AI345" s="137" t="str">
        <f t="shared" si="56"/>
        <v/>
      </c>
      <c r="AJ345" s="137" t="str">
        <f t="shared" si="57"/>
        <v/>
      </c>
      <c r="AK345" s="197">
        <f t="shared" si="58"/>
        <v>0</v>
      </c>
      <c r="AL345" s="137">
        <f t="shared" si="59"/>
        <v>0</v>
      </c>
      <c r="AM345" s="514"/>
      <c r="AN345" s="512"/>
      <c r="AO345" s="512"/>
      <c r="AP345" s="512"/>
      <c r="AQ345" s="512"/>
      <c r="AR345" s="512"/>
    </row>
    <row r="346" spans="1:44" ht="12" customHeight="1" x14ac:dyDescent="0.2">
      <c r="A346" s="177"/>
      <c r="B346" s="178"/>
      <c r="C346" s="191"/>
      <c r="D346" s="180"/>
      <c r="E346" s="73"/>
      <c r="F346" s="181"/>
      <c r="G346" s="181"/>
      <c r="H346" s="181"/>
      <c r="I346" s="181"/>
      <c r="J346" s="181"/>
      <c r="K346" s="181"/>
      <c r="L346" s="182"/>
      <c r="M346" s="183"/>
      <c r="N346" s="182"/>
      <c r="O346" s="182"/>
      <c r="P346" s="182"/>
      <c r="Q346" s="184"/>
      <c r="R346" s="185"/>
      <c r="S346" s="186"/>
      <c r="T346" s="185"/>
      <c r="U346" s="187"/>
      <c r="V346" s="185"/>
      <c r="W346" s="137"/>
      <c r="X346" s="147"/>
      <c r="Y346" s="540"/>
      <c r="Z346" s="514"/>
      <c r="AA346" s="512"/>
      <c r="AB346" s="513"/>
      <c r="AC346" s="513"/>
      <c r="AD346" s="147">
        <f t="shared" si="51"/>
        <v>0</v>
      </c>
      <c r="AE346" s="147" t="e">
        <f t="shared" si="52"/>
        <v>#VALUE!</v>
      </c>
      <c r="AF346" s="147" t="str">
        <f t="shared" si="53"/>
        <v>0</v>
      </c>
      <c r="AG346" s="147" t="e">
        <f t="shared" si="54"/>
        <v>#VALUE!</v>
      </c>
      <c r="AH346" s="137" t="str">
        <f t="shared" si="55"/>
        <v/>
      </c>
      <c r="AI346" s="137" t="str">
        <f t="shared" si="56"/>
        <v/>
      </c>
      <c r="AJ346" s="137" t="str">
        <f t="shared" si="57"/>
        <v/>
      </c>
      <c r="AK346" s="197">
        <f t="shared" si="58"/>
        <v>0</v>
      </c>
      <c r="AL346" s="137">
        <f t="shared" si="59"/>
        <v>0</v>
      </c>
      <c r="AM346" s="514"/>
      <c r="AN346" s="512"/>
      <c r="AO346" s="512"/>
      <c r="AP346" s="512"/>
      <c r="AQ346" s="512"/>
      <c r="AR346" s="512"/>
    </row>
    <row r="347" spans="1:44" ht="12" customHeight="1" x14ac:dyDescent="0.2">
      <c r="A347" s="177"/>
      <c r="B347" s="178"/>
      <c r="C347" s="191"/>
      <c r="D347" s="188"/>
      <c r="E347" s="73"/>
      <c r="F347" s="189"/>
      <c r="G347" s="189"/>
      <c r="H347" s="189"/>
      <c r="I347" s="189"/>
      <c r="J347" s="189"/>
      <c r="K347" s="189"/>
      <c r="L347" s="181"/>
      <c r="M347" s="183"/>
      <c r="N347" s="182"/>
      <c r="O347" s="182"/>
      <c r="P347" s="182"/>
      <c r="Q347" s="184"/>
      <c r="R347" s="185"/>
      <c r="S347" s="186"/>
      <c r="T347" s="185"/>
      <c r="U347" s="187"/>
      <c r="V347" s="185"/>
      <c r="W347" s="137"/>
      <c r="X347" s="147"/>
      <c r="Y347" s="540"/>
      <c r="Z347" s="514"/>
      <c r="AA347" s="512"/>
      <c r="AB347" s="513"/>
      <c r="AC347" s="513"/>
      <c r="AD347" s="147">
        <f t="shared" si="51"/>
        <v>0</v>
      </c>
      <c r="AE347" s="147" t="e">
        <f t="shared" si="52"/>
        <v>#VALUE!</v>
      </c>
      <c r="AF347" s="147" t="str">
        <f t="shared" si="53"/>
        <v>0</v>
      </c>
      <c r="AG347" s="147" t="e">
        <f t="shared" si="54"/>
        <v>#VALUE!</v>
      </c>
      <c r="AH347" s="137" t="str">
        <f t="shared" si="55"/>
        <v/>
      </c>
      <c r="AI347" s="137" t="str">
        <f t="shared" si="56"/>
        <v/>
      </c>
      <c r="AJ347" s="137" t="str">
        <f t="shared" si="57"/>
        <v/>
      </c>
      <c r="AK347" s="197">
        <f t="shared" si="58"/>
        <v>0</v>
      </c>
      <c r="AL347" s="137">
        <f t="shared" si="59"/>
        <v>0</v>
      </c>
      <c r="AM347" s="514"/>
      <c r="AN347" s="512"/>
      <c r="AO347" s="512"/>
      <c r="AP347" s="512"/>
      <c r="AQ347" s="512"/>
      <c r="AR347" s="512"/>
    </row>
    <row r="348" spans="1:44" ht="12" customHeight="1" x14ac:dyDescent="0.2">
      <c r="A348" s="177"/>
      <c r="B348" s="178"/>
      <c r="C348" s="191"/>
      <c r="D348" s="180"/>
      <c r="E348" s="73"/>
      <c r="F348" s="181"/>
      <c r="G348" s="181"/>
      <c r="H348" s="181"/>
      <c r="I348" s="181"/>
      <c r="J348" s="181"/>
      <c r="K348" s="181"/>
      <c r="L348" s="182"/>
      <c r="M348" s="183"/>
      <c r="N348" s="182"/>
      <c r="O348" s="182"/>
      <c r="P348" s="182"/>
      <c r="Q348" s="184"/>
      <c r="R348" s="185"/>
      <c r="S348" s="186"/>
      <c r="T348" s="185"/>
      <c r="U348" s="187"/>
      <c r="V348" s="185"/>
      <c r="W348" s="137"/>
      <c r="X348" s="147"/>
      <c r="Y348" s="540"/>
      <c r="Z348" s="514"/>
      <c r="AA348" s="512"/>
      <c r="AB348" s="513"/>
      <c r="AC348" s="513"/>
      <c r="AD348" s="147">
        <f t="shared" si="51"/>
        <v>0</v>
      </c>
      <c r="AE348" s="147" t="e">
        <f t="shared" si="52"/>
        <v>#VALUE!</v>
      </c>
      <c r="AF348" s="147" t="str">
        <f t="shared" si="53"/>
        <v>0</v>
      </c>
      <c r="AG348" s="147" t="e">
        <f t="shared" si="54"/>
        <v>#VALUE!</v>
      </c>
      <c r="AH348" s="137" t="str">
        <f t="shared" si="55"/>
        <v/>
      </c>
      <c r="AI348" s="137" t="str">
        <f t="shared" si="56"/>
        <v/>
      </c>
      <c r="AJ348" s="137" t="str">
        <f t="shared" si="57"/>
        <v/>
      </c>
      <c r="AK348" s="197">
        <f t="shared" si="58"/>
        <v>0</v>
      </c>
      <c r="AL348" s="137">
        <f t="shared" si="59"/>
        <v>0</v>
      </c>
      <c r="AM348" s="514"/>
      <c r="AN348" s="512"/>
      <c r="AO348" s="512"/>
      <c r="AP348" s="512"/>
      <c r="AQ348" s="512"/>
      <c r="AR348" s="512"/>
    </row>
    <row r="349" spans="1:44" ht="12" customHeight="1" x14ac:dyDescent="0.2">
      <c r="A349" s="177"/>
      <c r="B349" s="178"/>
      <c r="C349" s="191"/>
      <c r="D349" s="188"/>
      <c r="E349" s="73"/>
      <c r="F349" s="189"/>
      <c r="G349" s="189"/>
      <c r="H349" s="189"/>
      <c r="I349" s="189"/>
      <c r="J349" s="189"/>
      <c r="K349" s="189"/>
      <c r="L349" s="181"/>
      <c r="M349" s="183"/>
      <c r="N349" s="182"/>
      <c r="O349" s="182"/>
      <c r="P349" s="182"/>
      <c r="Q349" s="184"/>
      <c r="R349" s="185"/>
      <c r="S349" s="186"/>
      <c r="T349" s="185"/>
      <c r="U349" s="187"/>
      <c r="V349" s="185"/>
      <c r="W349" s="137"/>
      <c r="X349" s="147"/>
      <c r="Y349" s="540"/>
      <c r="Z349" s="514"/>
      <c r="AA349" s="512"/>
      <c r="AB349" s="513"/>
      <c r="AC349" s="513"/>
      <c r="AD349" s="147">
        <f t="shared" si="51"/>
        <v>0</v>
      </c>
      <c r="AE349" s="147" t="e">
        <f t="shared" si="52"/>
        <v>#VALUE!</v>
      </c>
      <c r="AF349" s="147" t="str">
        <f t="shared" si="53"/>
        <v>0</v>
      </c>
      <c r="AG349" s="147" t="e">
        <f t="shared" si="54"/>
        <v>#VALUE!</v>
      </c>
      <c r="AH349" s="137" t="str">
        <f t="shared" si="55"/>
        <v/>
      </c>
      <c r="AI349" s="137" t="str">
        <f t="shared" si="56"/>
        <v/>
      </c>
      <c r="AJ349" s="137" t="str">
        <f t="shared" si="57"/>
        <v/>
      </c>
      <c r="AK349" s="197">
        <f t="shared" si="58"/>
        <v>0</v>
      </c>
      <c r="AL349" s="137">
        <f t="shared" si="59"/>
        <v>0</v>
      </c>
      <c r="AM349" s="514"/>
      <c r="AN349" s="512"/>
      <c r="AO349" s="512"/>
      <c r="AP349" s="512"/>
      <c r="AQ349" s="512"/>
      <c r="AR349" s="512"/>
    </row>
    <row r="350" spans="1:44" ht="12" customHeight="1" x14ac:dyDescent="0.2">
      <c r="A350" s="194"/>
      <c r="B350" s="178"/>
      <c r="C350" s="191"/>
      <c r="D350" s="180"/>
      <c r="E350" s="73"/>
      <c r="F350" s="181"/>
      <c r="G350" s="181"/>
      <c r="H350" s="181"/>
      <c r="I350" s="181"/>
      <c r="J350" s="181"/>
      <c r="K350" s="181"/>
      <c r="L350" s="182"/>
      <c r="M350" s="183"/>
      <c r="N350" s="182"/>
      <c r="O350" s="182"/>
      <c r="P350" s="182"/>
      <c r="Q350" s="184"/>
      <c r="R350" s="185"/>
      <c r="S350" s="186"/>
      <c r="T350" s="185"/>
      <c r="U350" s="187"/>
      <c r="V350" s="185"/>
      <c r="W350" s="137"/>
      <c r="X350" s="147"/>
      <c r="Y350" s="540"/>
      <c r="Z350" s="514"/>
      <c r="AA350" s="512"/>
      <c r="AB350" s="513"/>
      <c r="AC350" s="513"/>
      <c r="AD350" s="147">
        <f t="shared" si="51"/>
        <v>0</v>
      </c>
      <c r="AE350" s="147" t="e">
        <f t="shared" si="52"/>
        <v>#VALUE!</v>
      </c>
      <c r="AF350" s="147" t="str">
        <f t="shared" si="53"/>
        <v>0</v>
      </c>
      <c r="AG350" s="147" t="e">
        <f t="shared" si="54"/>
        <v>#VALUE!</v>
      </c>
      <c r="AH350" s="137" t="str">
        <f t="shared" si="55"/>
        <v/>
      </c>
      <c r="AI350" s="137" t="str">
        <f t="shared" si="56"/>
        <v/>
      </c>
      <c r="AJ350" s="137" t="str">
        <f t="shared" si="57"/>
        <v/>
      </c>
      <c r="AK350" s="197">
        <f t="shared" si="58"/>
        <v>0</v>
      </c>
      <c r="AL350" s="137">
        <f t="shared" si="59"/>
        <v>0</v>
      </c>
      <c r="AM350" s="514"/>
      <c r="AN350" s="512"/>
      <c r="AO350" s="512"/>
      <c r="AP350" s="512"/>
      <c r="AQ350" s="512"/>
      <c r="AR350" s="512"/>
    </row>
    <row r="351" spans="1:44" ht="12" customHeight="1" x14ac:dyDescent="0.2">
      <c r="A351" s="194"/>
      <c r="B351" s="178"/>
      <c r="C351" s="191"/>
      <c r="D351" s="188"/>
      <c r="E351" s="73"/>
      <c r="F351" s="189"/>
      <c r="G351" s="189"/>
      <c r="H351" s="189"/>
      <c r="I351" s="189"/>
      <c r="J351" s="189"/>
      <c r="K351" s="189"/>
      <c r="L351" s="181"/>
      <c r="M351" s="183"/>
      <c r="N351" s="182"/>
      <c r="O351" s="182"/>
      <c r="P351" s="182"/>
      <c r="Q351" s="184"/>
      <c r="R351" s="185"/>
      <c r="S351" s="186"/>
      <c r="T351" s="185"/>
      <c r="U351" s="187"/>
      <c r="V351" s="185"/>
      <c r="W351" s="137"/>
      <c r="X351" s="147"/>
      <c r="Y351" s="540"/>
      <c r="Z351" s="514"/>
      <c r="AA351" s="512"/>
      <c r="AB351" s="513"/>
      <c r="AC351" s="513"/>
      <c r="AD351" s="147">
        <f t="shared" si="51"/>
        <v>0</v>
      </c>
      <c r="AE351" s="147" t="e">
        <f t="shared" si="52"/>
        <v>#VALUE!</v>
      </c>
      <c r="AF351" s="147" t="str">
        <f t="shared" si="53"/>
        <v>0</v>
      </c>
      <c r="AG351" s="147" t="e">
        <f t="shared" si="54"/>
        <v>#VALUE!</v>
      </c>
      <c r="AH351" s="137" t="str">
        <f t="shared" si="55"/>
        <v/>
      </c>
      <c r="AI351" s="137" t="str">
        <f t="shared" si="56"/>
        <v/>
      </c>
      <c r="AJ351" s="137" t="str">
        <f t="shared" si="57"/>
        <v/>
      </c>
      <c r="AK351" s="197">
        <f t="shared" si="58"/>
        <v>0</v>
      </c>
      <c r="AL351" s="137">
        <f t="shared" si="59"/>
        <v>0</v>
      </c>
      <c r="AM351" s="514"/>
      <c r="AN351" s="512"/>
      <c r="AO351" s="512"/>
      <c r="AP351" s="512"/>
      <c r="AQ351" s="512"/>
      <c r="AR351" s="512"/>
    </row>
    <row r="352" spans="1:44" ht="12" customHeight="1" x14ac:dyDescent="0.2">
      <c r="A352" s="206"/>
      <c r="B352" s="205"/>
      <c r="C352" s="200"/>
      <c r="D352" s="180"/>
      <c r="E352" s="73"/>
      <c r="F352" s="181"/>
      <c r="G352" s="181"/>
      <c r="H352" s="181"/>
      <c r="I352" s="189"/>
      <c r="J352" s="181"/>
      <c r="K352" s="181"/>
      <c r="L352" s="182"/>
      <c r="M352" s="183"/>
      <c r="N352" s="182"/>
      <c r="O352" s="182"/>
      <c r="P352" s="182"/>
      <c r="Q352" s="184"/>
      <c r="R352" s="185"/>
      <c r="S352" s="186"/>
      <c r="T352" s="185"/>
      <c r="U352" s="187"/>
      <c r="V352" s="185"/>
      <c r="W352" s="137"/>
      <c r="X352" s="147"/>
      <c r="Y352" s="540"/>
      <c r="Z352" s="514"/>
      <c r="AA352" s="512"/>
      <c r="AB352" s="513"/>
      <c r="AC352" s="513"/>
      <c r="AD352" s="147">
        <f t="shared" si="51"/>
        <v>0</v>
      </c>
      <c r="AE352" s="147" t="e">
        <f t="shared" si="52"/>
        <v>#VALUE!</v>
      </c>
      <c r="AF352" s="147" t="str">
        <f t="shared" si="53"/>
        <v>0</v>
      </c>
      <c r="AG352" s="147" t="e">
        <f t="shared" si="54"/>
        <v>#VALUE!</v>
      </c>
      <c r="AH352" s="137" t="str">
        <f t="shared" si="55"/>
        <v/>
      </c>
      <c r="AI352" s="137" t="str">
        <f t="shared" si="56"/>
        <v/>
      </c>
      <c r="AJ352" s="137" t="str">
        <f t="shared" si="57"/>
        <v/>
      </c>
      <c r="AK352" s="197">
        <f t="shared" si="58"/>
        <v>0</v>
      </c>
      <c r="AL352" s="137">
        <f t="shared" si="59"/>
        <v>0</v>
      </c>
      <c r="AM352" s="514"/>
      <c r="AN352" s="512"/>
      <c r="AO352" s="512"/>
      <c r="AP352" s="512"/>
      <c r="AQ352" s="512"/>
      <c r="AR352" s="512"/>
    </row>
    <row r="353" spans="1:44" ht="12" customHeight="1" x14ac:dyDescent="0.2">
      <c r="A353" s="177"/>
      <c r="B353" s="178"/>
      <c r="C353" s="191"/>
      <c r="D353" s="188"/>
      <c r="E353" s="73"/>
      <c r="F353" s="189"/>
      <c r="G353" s="189"/>
      <c r="H353" s="189"/>
      <c r="I353" s="189"/>
      <c r="J353" s="189"/>
      <c r="K353" s="189"/>
      <c r="L353" s="181"/>
      <c r="M353" s="183"/>
      <c r="N353" s="182"/>
      <c r="O353" s="182"/>
      <c r="P353" s="182"/>
      <c r="Q353" s="184"/>
      <c r="R353" s="185"/>
      <c r="S353" s="186"/>
      <c r="T353" s="185"/>
      <c r="U353" s="187"/>
      <c r="V353" s="185"/>
      <c r="W353" s="137"/>
      <c r="X353" s="147"/>
      <c r="Y353" s="540"/>
      <c r="Z353" s="514"/>
      <c r="AA353" s="512"/>
      <c r="AB353" s="513"/>
      <c r="AC353" s="513"/>
      <c r="AD353" s="147">
        <f t="shared" si="51"/>
        <v>0</v>
      </c>
      <c r="AE353" s="147" t="e">
        <f t="shared" si="52"/>
        <v>#VALUE!</v>
      </c>
      <c r="AF353" s="147" t="str">
        <f t="shared" si="53"/>
        <v>0</v>
      </c>
      <c r="AG353" s="147" t="e">
        <f t="shared" si="54"/>
        <v>#VALUE!</v>
      </c>
      <c r="AH353" s="137" t="str">
        <f t="shared" si="55"/>
        <v/>
      </c>
      <c r="AI353" s="137" t="str">
        <f t="shared" si="56"/>
        <v/>
      </c>
      <c r="AJ353" s="137" t="str">
        <f t="shared" si="57"/>
        <v/>
      </c>
      <c r="AK353" s="197">
        <f t="shared" si="58"/>
        <v>0</v>
      </c>
      <c r="AL353" s="137">
        <f t="shared" si="59"/>
        <v>0</v>
      </c>
      <c r="AM353" s="514"/>
      <c r="AN353" s="512"/>
      <c r="AO353" s="512"/>
      <c r="AP353" s="512"/>
      <c r="AQ353" s="512"/>
      <c r="AR353" s="512"/>
    </row>
    <row r="354" spans="1:44" ht="12" customHeight="1" x14ac:dyDescent="0.2">
      <c r="A354" s="177"/>
      <c r="B354" s="178"/>
      <c r="C354" s="191"/>
      <c r="D354" s="180"/>
      <c r="E354" s="73"/>
      <c r="F354" s="181"/>
      <c r="G354" s="181"/>
      <c r="H354" s="181"/>
      <c r="I354" s="189"/>
      <c r="J354" s="181"/>
      <c r="K354" s="181"/>
      <c r="L354" s="182"/>
      <c r="M354" s="183"/>
      <c r="N354" s="182"/>
      <c r="O354" s="182"/>
      <c r="P354" s="182"/>
      <c r="Q354" s="184"/>
      <c r="R354" s="185"/>
      <c r="S354" s="186"/>
      <c r="T354" s="185"/>
      <c r="U354" s="187"/>
      <c r="V354" s="185"/>
      <c r="W354" s="137"/>
      <c r="X354" s="147"/>
      <c r="Y354" s="540"/>
      <c r="Z354" s="514"/>
      <c r="AA354" s="512"/>
      <c r="AB354" s="513"/>
      <c r="AC354" s="513"/>
      <c r="AD354" s="147">
        <f t="shared" si="51"/>
        <v>0</v>
      </c>
      <c r="AE354" s="147" t="e">
        <f t="shared" si="52"/>
        <v>#VALUE!</v>
      </c>
      <c r="AF354" s="147" t="str">
        <f t="shared" si="53"/>
        <v>0</v>
      </c>
      <c r="AG354" s="147" t="e">
        <f t="shared" si="54"/>
        <v>#VALUE!</v>
      </c>
      <c r="AH354" s="137" t="str">
        <f t="shared" si="55"/>
        <v/>
      </c>
      <c r="AI354" s="137" t="str">
        <f t="shared" si="56"/>
        <v/>
      </c>
      <c r="AJ354" s="137" t="str">
        <f t="shared" si="57"/>
        <v/>
      </c>
      <c r="AK354" s="197">
        <f t="shared" si="58"/>
        <v>0</v>
      </c>
      <c r="AL354" s="137">
        <f t="shared" si="59"/>
        <v>0</v>
      </c>
      <c r="AM354" s="514"/>
      <c r="AN354" s="512"/>
      <c r="AO354" s="512"/>
      <c r="AP354" s="512"/>
      <c r="AQ354" s="512"/>
      <c r="AR354" s="512"/>
    </row>
    <row r="355" spans="1:44" ht="12" customHeight="1" x14ac:dyDescent="0.2">
      <c r="A355" s="177"/>
      <c r="B355" s="178"/>
      <c r="C355" s="191"/>
      <c r="D355" s="188"/>
      <c r="E355" s="73"/>
      <c r="F355" s="189"/>
      <c r="G355" s="189"/>
      <c r="H355" s="189"/>
      <c r="I355" s="189"/>
      <c r="J355" s="181"/>
      <c r="K355" s="189"/>
      <c r="L355" s="181"/>
      <c r="M355" s="183"/>
      <c r="N355" s="182"/>
      <c r="O355" s="182"/>
      <c r="P355" s="182"/>
      <c r="Q355" s="184"/>
      <c r="R355" s="185"/>
      <c r="S355" s="186"/>
      <c r="T355" s="185"/>
      <c r="U355" s="187"/>
      <c r="V355" s="185"/>
      <c r="W355" s="137"/>
      <c r="X355" s="147"/>
      <c r="Y355" s="540"/>
      <c r="Z355" s="514"/>
      <c r="AA355" s="512"/>
      <c r="AB355" s="513"/>
      <c r="AC355" s="513"/>
      <c r="AD355" s="147">
        <f t="shared" si="51"/>
        <v>0</v>
      </c>
      <c r="AE355" s="147" t="e">
        <f t="shared" si="52"/>
        <v>#VALUE!</v>
      </c>
      <c r="AF355" s="147" t="str">
        <f t="shared" si="53"/>
        <v>0</v>
      </c>
      <c r="AG355" s="147" t="e">
        <f t="shared" si="54"/>
        <v>#VALUE!</v>
      </c>
      <c r="AH355" s="137" t="str">
        <f t="shared" si="55"/>
        <v/>
      </c>
      <c r="AI355" s="137" t="str">
        <f t="shared" si="56"/>
        <v/>
      </c>
      <c r="AJ355" s="137" t="str">
        <f t="shared" si="57"/>
        <v/>
      </c>
      <c r="AK355" s="197">
        <f t="shared" si="58"/>
        <v>0</v>
      </c>
      <c r="AL355" s="137">
        <f t="shared" si="59"/>
        <v>0</v>
      </c>
      <c r="AM355" s="514"/>
      <c r="AN355" s="512"/>
      <c r="AO355" s="512"/>
      <c r="AP355" s="512"/>
      <c r="AQ355" s="512"/>
      <c r="AR355" s="512"/>
    </row>
    <row r="356" spans="1:44" ht="12" customHeight="1" x14ac:dyDescent="0.2">
      <c r="A356" s="194"/>
      <c r="B356" s="178"/>
      <c r="C356" s="191"/>
      <c r="D356" s="180"/>
      <c r="E356" s="73"/>
      <c r="F356" s="181"/>
      <c r="G356" s="181"/>
      <c r="H356" s="181"/>
      <c r="I356" s="189"/>
      <c r="J356" s="181"/>
      <c r="K356" s="181"/>
      <c r="L356" s="182"/>
      <c r="M356" s="183"/>
      <c r="N356" s="182"/>
      <c r="O356" s="182"/>
      <c r="P356" s="182"/>
      <c r="Q356" s="184"/>
      <c r="R356" s="185"/>
      <c r="S356" s="186"/>
      <c r="T356" s="185"/>
      <c r="U356" s="187"/>
      <c r="V356" s="185"/>
      <c r="W356" s="137"/>
      <c r="X356" s="147"/>
      <c r="Y356" s="540"/>
      <c r="Z356" s="514"/>
      <c r="AA356" s="512"/>
      <c r="AB356" s="513"/>
      <c r="AC356" s="513"/>
      <c r="AD356" s="147">
        <f t="shared" si="51"/>
        <v>0</v>
      </c>
      <c r="AE356" s="147" t="e">
        <f t="shared" si="52"/>
        <v>#VALUE!</v>
      </c>
      <c r="AF356" s="147" t="str">
        <f t="shared" si="53"/>
        <v>0</v>
      </c>
      <c r="AG356" s="147" t="e">
        <f t="shared" si="54"/>
        <v>#VALUE!</v>
      </c>
      <c r="AH356" s="137" t="str">
        <f t="shared" si="55"/>
        <v/>
      </c>
      <c r="AI356" s="137" t="str">
        <f t="shared" si="56"/>
        <v/>
      </c>
      <c r="AJ356" s="137" t="str">
        <f t="shared" si="57"/>
        <v/>
      </c>
      <c r="AK356" s="197">
        <f t="shared" si="58"/>
        <v>0</v>
      </c>
      <c r="AL356" s="137">
        <f t="shared" si="59"/>
        <v>0</v>
      </c>
      <c r="AM356" s="514"/>
      <c r="AN356" s="512"/>
      <c r="AO356" s="512"/>
      <c r="AP356" s="512"/>
      <c r="AQ356" s="512"/>
      <c r="AR356" s="512"/>
    </row>
    <row r="357" spans="1:44" ht="12" customHeight="1" x14ac:dyDescent="0.2">
      <c r="A357" s="194"/>
      <c r="B357" s="178"/>
      <c r="C357" s="191"/>
      <c r="D357" s="188"/>
      <c r="E357" s="73"/>
      <c r="F357" s="189"/>
      <c r="G357" s="189"/>
      <c r="H357" s="189"/>
      <c r="I357" s="189"/>
      <c r="J357" s="189"/>
      <c r="K357" s="189"/>
      <c r="L357" s="182"/>
      <c r="M357" s="183"/>
      <c r="N357" s="182"/>
      <c r="O357" s="182"/>
      <c r="P357" s="182"/>
      <c r="Q357" s="184"/>
      <c r="R357" s="185"/>
      <c r="S357" s="186"/>
      <c r="T357" s="185"/>
      <c r="U357" s="187"/>
      <c r="V357" s="185"/>
      <c r="W357" s="137"/>
      <c r="X357" s="147"/>
      <c r="Y357" s="540"/>
      <c r="Z357" s="514"/>
      <c r="AA357" s="512"/>
      <c r="AB357" s="513"/>
      <c r="AC357" s="513"/>
      <c r="AD357" s="147">
        <f t="shared" si="51"/>
        <v>0</v>
      </c>
      <c r="AE357" s="147" t="e">
        <f t="shared" si="52"/>
        <v>#VALUE!</v>
      </c>
      <c r="AF357" s="147" t="str">
        <f t="shared" si="53"/>
        <v>0</v>
      </c>
      <c r="AG357" s="147" t="e">
        <f t="shared" si="54"/>
        <v>#VALUE!</v>
      </c>
      <c r="AH357" s="137" t="str">
        <f t="shared" si="55"/>
        <v/>
      </c>
      <c r="AI357" s="137" t="str">
        <f t="shared" si="56"/>
        <v/>
      </c>
      <c r="AJ357" s="137" t="str">
        <f t="shared" si="57"/>
        <v/>
      </c>
      <c r="AK357" s="197">
        <f t="shared" si="58"/>
        <v>0</v>
      </c>
      <c r="AL357" s="137">
        <f t="shared" si="59"/>
        <v>0</v>
      </c>
      <c r="AM357" s="514"/>
      <c r="AN357" s="512"/>
      <c r="AO357" s="512"/>
      <c r="AP357" s="512"/>
      <c r="AQ357" s="512"/>
      <c r="AR357" s="512"/>
    </row>
    <row r="358" spans="1:44" ht="12" customHeight="1" x14ac:dyDescent="0.2">
      <c r="A358" s="177"/>
      <c r="B358" s="178"/>
      <c r="C358" s="191"/>
      <c r="D358" s="180"/>
      <c r="E358" s="73"/>
      <c r="F358" s="181"/>
      <c r="G358" s="181"/>
      <c r="H358" s="181"/>
      <c r="I358" s="189"/>
      <c r="J358" s="189"/>
      <c r="K358" s="181"/>
      <c r="L358" s="182"/>
      <c r="M358" s="183"/>
      <c r="N358" s="182"/>
      <c r="O358" s="182"/>
      <c r="P358" s="182"/>
      <c r="Q358" s="184"/>
      <c r="R358" s="185"/>
      <c r="S358" s="186"/>
      <c r="T358" s="185"/>
      <c r="U358" s="187"/>
      <c r="V358" s="185"/>
      <c r="W358" s="137"/>
      <c r="X358" s="147"/>
      <c r="Y358" s="540"/>
      <c r="Z358" s="514"/>
      <c r="AA358" s="512"/>
      <c r="AB358" s="513"/>
      <c r="AC358" s="513"/>
      <c r="AD358" s="147">
        <f t="shared" si="51"/>
        <v>0</v>
      </c>
      <c r="AE358" s="147" t="e">
        <f t="shared" si="52"/>
        <v>#VALUE!</v>
      </c>
      <c r="AF358" s="147" t="str">
        <f t="shared" si="53"/>
        <v>0</v>
      </c>
      <c r="AG358" s="147" t="e">
        <f t="shared" si="54"/>
        <v>#VALUE!</v>
      </c>
      <c r="AH358" s="137" t="str">
        <f t="shared" si="55"/>
        <v/>
      </c>
      <c r="AI358" s="137" t="str">
        <f t="shared" si="56"/>
        <v/>
      </c>
      <c r="AJ358" s="137" t="str">
        <f t="shared" si="57"/>
        <v/>
      </c>
      <c r="AK358" s="197">
        <f t="shared" si="58"/>
        <v>0</v>
      </c>
      <c r="AL358" s="137">
        <f t="shared" si="59"/>
        <v>0</v>
      </c>
      <c r="AM358" s="514"/>
      <c r="AN358" s="512"/>
      <c r="AO358" s="512"/>
      <c r="AP358" s="512"/>
      <c r="AQ358" s="512"/>
      <c r="AR358" s="512"/>
    </row>
    <row r="359" spans="1:44" ht="12" customHeight="1" x14ac:dyDescent="0.2">
      <c r="A359" s="177"/>
      <c r="B359" s="178"/>
      <c r="C359" s="191"/>
      <c r="D359" s="188"/>
      <c r="E359" s="73"/>
      <c r="F359" s="189"/>
      <c r="G359" s="189"/>
      <c r="H359" s="189"/>
      <c r="I359" s="189"/>
      <c r="J359" s="189"/>
      <c r="K359" s="189"/>
      <c r="L359" s="181"/>
      <c r="M359" s="183"/>
      <c r="N359" s="182"/>
      <c r="O359" s="182"/>
      <c r="P359" s="182"/>
      <c r="Q359" s="184"/>
      <c r="R359" s="185"/>
      <c r="S359" s="186"/>
      <c r="T359" s="185"/>
      <c r="U359" s="187"/>
      <c r="V359" s="185"/>
      <c r="W359" s="137"/>
      <c r="X359" s="147"/>
      <c r="Y359" s="540"/>
      <c r="Z359" s="514"/>
      <c r="AA359" s="512"/>
      <c r="AB359" s="513"/>
      <c r="AC359" s="513"/>
      <c r="AD359" s="147">
        <f t="shared" si="51"/>
        <v>0</v>
      </c>
      <c r="AE359" s="147" t="e">
        <f t="shared" si="52"/>
        <v>#VALUE!</v>
      </c>
      <c r="AF359" s="147" t="str">
        <f t="shared" si="53"/>
        <v>0</v>
      </c>
      <c r="AG359" s="147" t="e">
        <f t="shared" si="54"/>
        <v>#VALUE!</v>
      </c>
      <c r="AH359" s="137" t="str">
        <f t="shared" si="55"/>
        <v/>
      </c>
      <c r="AI359" s="137" t="str">
        <f t="shared" si="56"/>
        <v/>
      </c>
      <c r="AJ359" s="137" t="str">
        <f t="shared" si="57"/>
        <v/>
      </c>
      <c r="AK359" s="197">
        <f t="shared" si="58"/>
        <v>0</v>
      </c>
      <c r="AL359" s="137">
        <f t="shared" si="59"/>
        <v>0</v>
      </c>
      <c r="AM359" s="514"/>
      <c r="AN359" s="512"/>
      <c r="AO359" s="512"/>
      <c r="AP359" s="512"/>
      <c r="AQ359" s="512"/>
      <c r="AR359" s="512"/>
    </row>
    <row r="360" spans="1:44" ht="12" customHeight="1" x14ac:dyDescent="0.2">
      <c r="A360" s="194"/>
      <c r="B360" s="178"/>
      <c r="C360" s="204"/>
      <c r="D360" s="180"/>
      <c r="E360" s="73"/>
      <c r="F360" s="181"/>
      <c r="G360" s="181"/>
      <c r="H360" s="181"/>
      <c r="I360" s="189"/>
      <c r="J360" s="189"/>
      <c r="K360" s="181"/>
      <c r="L360" s="182"/>
      <c r="M360" s="183"/>
      <c r="N360" s="182"/>
      <c r="O360" s="182"/>
      <c r="P360" s="182"/>
      <c r="Q360" s="184"/>
      <c r="R360" s="185"/>
      <c r="S360" s="186"/>
      <c r="T360" s="185"/>
      <c r="U360" s="187"/>
      <c r="V360" s="185"/>
      <c r="W360" s="137"/>
      <c r="X360" s="147"/>
      <c r="Y360" s="540"/>
      <c r="Z360" s="514"/>
      <c r="AA360" s="512"/>
      <c r="AB360" s="513"/>
      <c r="AC360" s="513"/>
      <c r="AD360" s="147">
        <f t="shared" si="51"/>
        <v>0</v>
      </c>
      <c r="AE360" s="147" t="e">
        <f t="shared" si="52"/>
        <v>#VALUE!</v>
      </c>
      <c r="AF360" s="147" t="str">
        <f t="shared" si="53"/>
        <v>0</v>
      </c>
      <c r="AG360" s="147" t="e">
        <f t="shared" si="54"/>
        <v>#VALUE!</v>
      </c>
      <c r="AH360" s="137" t="str">
        <f t="shared" si="55"/>
        <v/>
      </c>
      <c r="AI360" s="137" t="str">
        <f t="shared" si="56"/>
        <v/>
      </c>
      <c r="AJ360" s="137" t="str">
        <f t="shared" si="57"/>
        <v/>
      </c>
      <c r="AK360" s="197">
        <f t="shared" si="58"/>
        <v>0</v>
      </c>
      <c r="AL360" s="137">
        <f t="shared" si="59"/>
        <v>0</v>
      </c>
      <c r="AM360" s="514"/>
      <c r="AN360" s="512"/>
      <c r="AO360" s="512"/>
      <c r="AP360" s="512"/>
      <c r="AQ360" s="512"/>
      <c r="AR360" s="512"/>
    </row>
    <row r="361" spans="1:44" ht="12" customHeight="1" x14ac:dyDescent="0.2">
      <c r="A361" s="194"/>
      <c r="B361" s="178"/>
      <c r="C361" s="204"/>
      <c r="D361" s="188"/>
      <c r="E361" s="73"/>
      <c r="F361" s="189"/>
      <c r="G361" s="189"/>
      <c r="H361" s="189"/>
      <c r="I361" s="189"/>
      <c r="J361" s="189"/>
      <c r="K361" s="189"/>
      <c r="L361" s="181"/>
      <c r="M361" s="183"/>
      <c r="N361" s="182"/>
      <c r="O361" s="182"/>
      <c r="P361" s="182"/>
      <c r="Q361" s="184"/>
      <c r="R361" s="185"/>
      <c r="S361" s="186"/>
      <c r="T361" s="185"/>
      <c r="U361" s="187"/>
      <c r="V361" s="185"/>
      <c r="W361" s="137"/>
      <c r="X361" s="147"/>
      <c r="Y361" s="540"/>
      <c r="Z361" s="514"/>
      <c r="AA361" s="512"/>
      <c r="AB361" s="513"/>
      <c r="AC361" s="513"/>
      <c r="AD361" s="147">
        <f t="shared" si="51"/>
        <v>0</v>
      </c>
      <c r="AE361" s="147" t="e">
        <f t="shared" si="52"/>
        <v>#VALUE!</v>
      </c>
      <c r="AF361" s="147" t="str">
        <f t="shared" si="53"/>
        <v>0</v>
      </c>
      <c r="AG361" s="147" t="e">
        <f t="shared" si="54"/>
        <v>#VALUE!</v>
      </c>
      <c r="AH361" s="137" t="str">
        <f t="shared" si="55"/>
        <v/>
      </c>
      <c r="AI361" s="137" t="str">
        <f t="shared" si="56"/>
        <v/>
      </c>
      <c r="AJ361" s="137" t="str">
        <f t="shared" si="57"/>
        <v/>
      </c>
      <c r="AK361" s="197">
        <f t="shared" si="58"/>
        <v>0</v>
      </c>
      <c r="AL361" s="137">
        <f t="shared" si="59"/>
        <v>0</v>
      </c>
      <c r="AM361" s="514"/>
      <c r="AN361" s="512"/>
      <c r="AO361" s="512"/>
      <c r="AP361" s="512"/>
      <c r="AQ361" s="512"/>
      <c r="AR361" s="512"/>
    </row>
    <row r="362" spans="1:44" ht="12" customHeight="1" x14ac:dyDescent="0.2">
      <c r="A362" s="194"/>
      <c r="B362" s="178"/>
      <c r="C362" s="191"/>
      <c r="D362" s="180"/>
      <c r="E362" s="73"/>
      <c r="F362" s="181"/>
      <c r="G362" s="181"/>
      <c r="H362" s="181"/>
      <c r="I362" s="189"/>
      <c r="J362" s="189"/>
      <c r="K362" s="181"/>
      <c r="L362" s="182"/>
      <c r="M362" s="183"/>
      <c r="N362" s="182"/>
      <c r="O362" s="182"/>
      <c r="P362" s="182"/>
      <c r="Q362" s="184"/>
      <c r="R362" s="185"/>
      <c r="S362" s="186"/>
      <c r="T362" s="185"/>
      <c r="U362" s="187"/>
      <c r="V362" s="185"/>
      <c r="W362" s="137"/>
      <c r="X362" s="147"/>
      <c r="Y362" s="540"/>
      <c r="Z362" s="514"/>
      <c r="AA362" s="512"/>
      <c r="AB362" s="513"/>
      <c r="AC362" s="513"/>
      <c r="AD362" s="147">
        <f t="shared" si="51"/>
        <v>0</v>
      </c>
      <c r="AE362" s="147" t="e">
        <f t="shared" si="52"/>
        <v>#VALUE!</v>
      </c>
      <c r="AF362" s="147" t="str">
        <f t="shared" si="53"/>
        <v>0</v>
      </c>
      <c r="AG362" s="147" t="e">
        <f t="shared" si="54"/>
        <v>#VALUE!</v>
      </c>
      <c r="AH362" s="137" t="str">
        <f t="shared" si="55"/>
        <v/>
      </c>
      <c r="AI362" s="137" t="str">
        <f t="shared" si="56"/>
        <v/>
      </c>
      <c r="AJ362" s="137" t="str">
        <f t="shared" si="57"/>
        <v/>
      </c>
      <c r="AK362" s="197">
        <f t="shared" si="58"/>
        <v>0</v>
      </c>
      <c r="AL362" s="137">
        <f t="shared" si="59"/>
        <v>0</v>
      </c>
      <c r="AM362" s="514"/>
      <c r="AN362" s="512"/>
      <c r="AO362" s="512"/>
      <c r="AP362" s="512"/>
      <c r="AQ362" s="512"/>
      <c r="AR362" s="512"/>
    </row>
    <row r="363" spans="1:44" ht="12" customHeight="1" x14ac:dyDescent="0.2">
      <c r="A363" s="194"/>
      <c r="B363" s="178"/>
      <c r="C363" s="191"/>
      <c r="D363" s="188"/>
      <c r="E363" s="73"/>
      <c r="F363" s="189"/>
      <c r="G363" s="189"/>
      <c r="H363" s="189"/>
      <c r="I363" s="189"/>
      <c r="J363" s="189"/>
      <c r="K363" s="189"/>
      <c r="L363" s="181"/>
      <c r="M363" s="183"/>
      <c r="N363" s="182"/>
      <c r="O363" s="182"/>
      <c r="P363" s="182"/>
      <c r="Q363" s="184"/>
      <c r="R363" s="185"/>
      <c r="S363" s="186"/>
      <c r="T363" s="185"/>
      <c r="U363" s="187"/>
      <c r="V363" s="185"/>
      <c r="W363" s="137"/>
      <c r="X363" s="147"/>
      <c r="Y363" s="540"/>
      <c r="Z363" s="514"/>
      <c r="AA363" s="512"/>
      <c r="AB363" s="513"/>
      <c r="AC363" s="513"/>
      <c r="AD363" s="147">
        <f t="shared" si="51"/>
        <v>0</v>
      </c>
      <c r="AE363" s="147" t="e">
        <f t="shared" si="52"/>
        <v>#VALUE!</v>
      </c>
      <c r="AF363" s="147" t="str">
        <f t="shared" si="53"/>
        <v>0</v>
      </c>
      <c r="AG363" s="147" t="e">
        <f t="shared" si="54"/>
        <v>#VALUE!</v>
      </c>
      <c r="AH363" s="137" t="str">
        <f t="shared" si="55"/>
        <v/>
      </c>
      <c r="AI363" s="137" t="str">
        <f t="shared" si="56"/>
        <v/>
      </c>
      <c r="AJ363" s="137" t="str">
        <f t="shared" si="57"/>
        <v/>
      </c>
      <c r="AK363" s="197">
        <f t="shared" si="58"/>
        <v>0</v>
      </c>
      <c r="AL363" s="137">
        <f t="shared" si="59"/>
        <v>0</v>
      </c>
      <c r="AM363" s="514"/>
      <c r="AN363" s="512"/>
      <c r="AO363" s="512"/>
      <c r="AP363" s="512"/>
      <c r="AQ363" s="512"/>
      <c r="AR363" s="512"/>
    </row>
    <row r="364" spans="1:44" ht="12" customHeight="1" x14ac:dyDescent="0.2">
      <c r="A364" s="177"/>
      <c r="B364" s="178"/>
      <c r="C364" s="191"/>
      <c r="D364" s="180"/>
      <c r="E364" s="73"/>
      <c r="F364" s="181"/>
      <c r="G364" s="181"/>
      <c r="H364" s="181"/>
      <c r="I364" s="189"/>
      <c r="J364" s="189"/>
      <c r="K364" s="181"/>
      <c r="L364" s="182"/>
      <c r="M364" s="183"/>
      <c r="N364" s="182"/>
      <c r="O364" s="182"/>
      <c r="P364" s="182"/>
      <c r="Q364" s="184"/>
      <c r="R364" s="185"/>
      <c r="S364" s="186"/>
      <c r="T364" s="185"/>
      <c r="U364" s="187"/>
      <c r="V364" s="185"/>
      <c r="W364" s="137"/>
      <c r="X364" s="147"/>
      <c r="Y364" s="540"/>
      <c r="Z364" s="514"/>
      <c r="AA364" s="512"/>
      <c r="AB364" s="513"/>
      <c r="AC364" s="513"/>
      <c r="AD364" s="147">
        <f t="shared" si="51"/>
        <v>0</v>
      </c>
      <c r="AE364" s="147" t="e">
        <f t="shared" si="52"/>
        <v>#VALUE!</v>
      </c>
      <c r="AF364" s="147" t="str">
        <f t="shared" si="53"/>
        <v>0</v>
      </c>
      <c r="AG364" s="147" t="e">
        <f t="shared" si="54"/>
        <v>#VALUE!</v>
      </c>
      <c r="AH364" s="137" t="str">
        <f t="shared" si="55"/>
        <v/>
      </c>
      <c r="AI364" s="137" t="str">
        <f t="shared" si="56"/>
        <v/>
      </c>
      <c r="AJ364" s="137" t="str">
        <f t="shared" si="57"/>
        <v/>
      </c>
      <c r="AK364" s="197">
        <f t="shared" si="58"/>
        <v>0</v>
      </c>
      <c r="AL364" s="137">
        <f t="shared" si="59"/>
        <v>0</v>
      </c>
      <c r="AM364" s="514"/>
      <c r="AN364" s="512"/>
      <c r="AO364" s="512"/>
      <c r="AP364" s="512"/>
      <c r="AQ364" s="512"/>
      <c r="AR364" s="512"/>
    </row>
    <row r="365" spans="1:44" ht="12" customHeight="1" x14ac:dyDescent="0.2">
      <c r="A365" s="177"/>
      <c r="B365" s="178"/>
      <c r="C365" s="191"/>
      <c r="D365" s="188"/>
      <c r="E365" s="73"/>
      <c r="F365" s="189"/>
      <c r="G365" s="189"/>
      <c r="H365" s="189"/>
      <c r="I365" s="189"/>
      <c r="J365" s="189"/>
      <c r="K365" s="189"/>
      <c r="L365" s="181"/>
      <c r="M365" s="183"/>
      <c r="N365" s="182"/>
      <c r="O365" s="182"/>
      <c r="P365" s="182"/>
      <c r="Q365" s="184"/>
      <c r="R365" s="185"/>
      <c r="S365" s="186"/>
      <c r="T365" s="185"/>
      <c r="U365" s="187"/>
      <c r="V365" s="185"/>
      <c r="W365" s="137"/>
      <c r="X365" s="147"/>
      <c r="Y365" s="540"/>
      <c r="Z365" s="514"/>
      <c r="AA365" s="512"/>
      <c r="AB365" s="513"/>
      <c r="AC365" s="513"/>
      <c r="AD365" s="147">
        <f t="shared" si="51"/>
        <v>0</v>
      </c>
      <c r="AE365" s="147" t="e">
        <f t="shared" si="52"/>
        <v>#VALUE!</v>
      </c>
      <c r="AF365" s="147" t="str">
        <f t="shared" si="53"/>
        <v>0</v>
      </c>
      <c r="AG365" s="147" t="e">
        <f t="shared" si="54"/>
        <v>#VALUE!</v>
      </c>
      <c r="AH365" s="137" t="str">
        <f t="shared" si="55"/>
        <v/>
      </c>
      <c r="AI365" s="137" t="str">
        <f t="shared" si="56"/>
        <v/>
      </c>
      <c r="AJ365" s="137" t="str">
        <f t="shared" si="57"/>
        <v/>
      </c>
      <c r="AK365" s="197">
        <f t="shared" si="58"/>
        <v>0</v>
      </c>
      <c r="AL365" s="137">
        <f t="shared" si="59"/>
        <v>0</v>
      </c>
      <c r="AM365" s="514"/>
      <c r="AN365" s="512"/>
      <c r="AO365" s="512"/>
      <c r="AP365" s="512"/>
      <c r="AQ365" s="512"/>
      <c r="AR365" s="512"/>
    </row>
    <row r="366" spans="1:44" ht="12" customHeight="1" x14ac:dyDescent="0.2">
      <c r="A366" s="194"/>
      <c r="B366" s="178"/>
      <c r="C366" s="191"/>
      <c r="D366" s="180"/>
      <c r="E366" s="73"/>
      <c r="F366" s="181"/>
      <c r="G366" s="181"/>
      <c r="H366" s="181"/>
      <c r="I366" s="189"/>
      <c r="J366" s="181"/>
      <c r="K366" s="181"/>
      <c r="L366" s="182"/>
      <c r="M366" s="183"/>
      <c r="N366" s="182"/>
      <c r="O366" s="182"/>
      <c r="P366" s="182"/>
      <c r="Q366" s="184"/>
      <c r="R366" s="185"/>
      <c r="S366" s="186"/>
      <c r="T366" s="185"/>
      <c r="U366" s="187"/>
      <c r="V366" s="185"/>
      <c r="W366" s="137"/>
      <c r="X366" s="147"/>
      <c r="Y366" s="540"/>
      <c r="Z366" s="514"/>
      <c r="AA366" s="512"/>
      <c r="AB366" s="513"/>
      <c r="AC366" s="513"/>
      <c r="AD366" s="147">
        <f t="shared" si="51"/>
        <v>0</v>
      </c>
      <c r="AE366" s="147" t="e">
        <f t="shared" si="52"/>
        <v>#VALUE!</v>
      </c>
      <c r="AF366" s="147" t="str">
        <f t="shared" si="53"/>
        <v>0</v>
      </c>
      <c r="AG366" s="147" t="e">
        <f t="shared" si="54"/>
        <v>#VALUE!</v>
      </c>
      <c r="AH366" s="137" t="str">
        <f t="shared" si="55"/>
        <v/>
      </c>
      <c r="AI366" s="137" t="str">
        <f t="shared" si="56"/>
        <v/>
      </c>
      <c r="AJ366" s="137" t="str">
        <f t="shared" si="57"/>
        <v/>
      </c>
      <c r="AK366" s="197">
        <f t="shared" si="58"/>
        <v>0</v>
      </c>
      <c r="AL366" s="137">
        <f t="shared" si="59"/>
        <v>0</v>
      </c>
      <c r="AM366" s="514"/>
      <c r="AN366" s="512"/>
      <c r="AO366" s="512"/>
      <c r="AP366" s="512"/>
      <c r="AQ366" s="512"/>
      <c r="AR366" s="512"/>
    </row>
    <row r="367" spans="1:44" ht="12" customHeight="1" x14ac:dyDescent="0.2">
      <c r="A367" s="194"/>
      <c r="B367" s="178"/>
      <c r="C367" s="191"/>
      <c r="D367" s="188"/>
      <c r="E367" s="73"/>
      <c r="F367" s="189"/>
      <c r="G367" s="189"/>
      <c r="H367" s="189"/>
      <c r="I367" s="189"/>
      <c r="J367" s="189"/>
      <c r="K367" s="189"/>
      <c r="L367" s="182"/>
      <c r="M367" s="183"/>
      <c r="N367" s="182"/>
      <c r="O367" s="182"/>
      <c r="P367" s="182"/>
      <c r="Q367" s="184"/>
      <c r="R367" s="185"/>
      <c r="S367" s="186"/>
      <c r="T367" s="185"/>
      <c r="U367" s="187"/>
      <c r="V367" s="185"/>
      <c r="W367" s="137"/>
      <c r="X367" s="147"/>
      <c r="Y367" s="540"/>
      <c r="Z367" s="514"/>
      <c r="AA367" s="512"/>
      <c r="AB367" s="513"/>
      <c r="AC367" s="513"/>
      <c r="AD367" s="147">
        <f t="shared" si="51"/>
        <v>0</v>
      </c>
      <c r="AE367" s="147" t="e">
        <f t="shared" si="52"/>
        <v>#VALUE!</v>
      </c>
      <c r="AF367" s="147" t="str">
        <f t="shared" si="53"/>
        <v>0</v>
      </c>
      <c r="AG367" s="147" t="e">
        <f t="shared" si="54"/>
        <v>#VALUE!</v>
      </c>
      <c r="AH367" s="137" t="str">
        <f t="shared" si="55"/>
        <v/>
      </c>
      <c r="AI367" s="137" t="str">
        <f t="shared" si="56"/>
        <v/>
      </c>
      <c r="AJ367" s="137" t="str">
        <f t="shared" si="57"/>
        <v/>
      </c>
      <c r="AK367" s="197">
        <f t="shared" si="58"/>
        <v>0</v>
      </c>
      <c r="AL367" s="137">
        <f t="shared" si="59"/>
        <v>0</v>
      </c>
      <c r="AM367" s="514"/>
      <c r="AN367" s="512"/>
      <c r="AO367" s="512"/>
      <c r="AP367" s="512"/>
      <c r="AQ367" s="512"/>
      <c r="AR367" s="512"/>
    </row>
    <row r="368" spans="1:44" ht="12" customHeight="1" x14ac:dyDescent="0.2">
      <c r="A368" s="177"/>
      <c r="B368" s="178"/>
      <c r="C368" s="191"/>
      <c r="D368" s="180"/>
      <c r="E368" s="73"/>
      <c r="F368" s="181"/>
      <c r="G368" s="181"/>
      <c r="H368" s="181"/>
      <c r="I368" s="189"/>
      <c r="J368" s="181"/>
      <c r="K368" s="181"/>
      <c r="L368" s="182"/>
      <c r="M368" s="183"/>
      <c r="N368" s="182"/>
      <c r="O368" s="182"/>
      <c r="P368" s="182"/>
      <c r="Q368" s="184"/>
      <c r="R368" s="185"/>
      <c r="S368" s="186"/>
      <c r="T368" s="185"/>
      <c r="U368" s="187"/>
      <c r="V368" s="185"/>
      <c r="W368" s="137"/>
      <c r="X368" s="147"/>
      <c r="Y368" s="540"/>
      <c r="Z368" s="514"/>
      <c r="AA368" s="512"/>
      <c r="AB368" s="513"/>
      <c r="AC368" s="513"/>
      <c r="AD368" s="147">
        <f t="shared" si="51"/>
        <v>0</v>
      </c>
      <c r="AE368" s="147" t="e">
        <f t="shared" si="52"/>
        <v>#VALUE!</v>
      </c>
      <c r="AF368" s="147" t="str">
        <f t="shared" si="53"/>
        <v>0</v>
      </c>
      <c r="AG368" s="147" t="e">
        <f t="shared" si="54"/>
        <v>#VALUE!</v>
      </c>
      <c r="AH368" s="137" t="str">
        <f t="shared" si="55"/>
        <v/>
      </c>
      <c r="AI368" s="137" t="str">
        <f t="shared" si="56"/>
        <v/>
      </c>
      <c r="AJ368" s="137" t="str">
        <f t="shared" si="57"/>
        <v/>
      </c>
      <c r="AK368" s="197">
        <f t="shared" si="58"/>
        <v>0</v>
      </c>
      <c r="AL368" s="137">
        <f t="shared" si="59"/>
        <v>0</v>
      </c>
      <c r="AM368" s="514"/>
      <c r="AN368" s="512"/>
      <c r="AO368" s="512"/>
      <c r="AP368" s="512"/>
      <c r="AQ368" s="512"/>
      <c r="AR368" s="512"/>
    </row>
    <row r="369" spans="1:44" ht="12" customHeight="1" x14ac:dyDescent="0.2">
      <c r="A369" s="177"/>
      <c r="B369" s="178"/>
      <c r="C369" s="191"/>
      <c r="D369" s="188"/>
      <c r="E369" s="73"/>
      <c r="F369" s="189"/>
      <c r="G369" s="189"/>
      <c r="H369" s="189"/>
      <c r="I369" s="189"/>
      <c r="J369" s="189"/>
      <c r="K369" s="189"/>
      <c r="L369" s="181"/>
      <c r="M369" s="183"/>
      <c r="N369" s="182"/>
      <c r="O369" s="182"/>
      <c r="P369" s="182"/>
      <c r="Q369" s="184"/>
      <c r="R369" s="185"/>
      <c r="S369" s="186"/>
      <c r="T369" s="185"/>
      <c r="U369" s="187"/>
      <c r="V369" s="185"/>
      <c r="W369" s="137"/>
      <c r="X369" s="147"/>
      <c r="Y369" s="540"/>
      <c r="Z369" s="514"/>
      <c r="AA369" s="512"/>
      <c r="AB369" s="513"/>
      <c r="AC369" s="513"/>
      <c r="AD369" s="147">
        <f t="shared" ref="AD369:AD432" si="60">IFERROR(LEFT(E369,FIND(" ",E369)-1),E369)</f>
        <v>0</v>
      </c>
      <c r="AE369" s="147" t="e">
        <f t="shared" ref="AE369:AE432" si="61">MID(E369,FIND(" ",E369)*1,27)</f>
        <v>#VALUE!</v>
      </c>
      <c r="AF369" s="147" t="str">
        <f t="shared" ref="AF369:AF432" si="62">UPPER(AD369)</f>
        <v>0</v>
      </c>
      <c r="AG369" s="147" t="e">
        <f t="shared" ref="AG369:AG432" si="63">PROPER(AE369)</f>
        <v>#VALUE!</v>
      </c>
      <c r="AH369" s="137" t="str">
        <f t="shared" ref="AH369:AH432" si="64">MID($F369,FIND("",$F369)*1,2)</f>
        <v/>
      </c>
      <c r="AI369" s="137" t="str">
        <f t="shared" ref="AI369:AI432" si="65">MID($F369,FIND("",$F369)*3,2)</f>
        <v/>
      </c>
      <c r="AJ369" s="137" t="str">
        <f t="shared" ref="AJ369:AJ432" si="66">MID($F369,FIND("",$F369)*5,2)</f>
        <v/>
      </c>
      <c r="AK369" s="197">
        <f t="shared" ref="AK369:AK432" si="67">G369</f>
        <v>0</v>
      </c>
      <c r="AL369" s="137">
        <f t="shared" ref="AL369:AL432" si="68">IF(AK369="кмс",AK$2,IF(AK369="мс",AL$2,IF(AK369="мсмк",AM$2,IF(AK369="змс",AN$2,AK369))))</f>
        <v>0</v>
      </c>
      <c r="AM369" s="514"/>
      <c r="AN369" s="512"/>
      <c r="AO369" s="512"/>
      <c r="AP369" s="512"/>
      <c r="AQ369" s="512"/>
      <c r="AR369" s="512"/>
    </row>
    <row r="370" spans="1:44" ht="12" customHeight="1" x14ac:dyDescent="0.2">
      <c r="A370" s="177"/>
      <c r="B370" s="178"/>
      <c r="C370" s="191"/>
      <c r="D370" s="180"/>
      <c r="E370" s="73"/>
      <c r="F370" s="181"/>
      <c r="G370" s="181"/>
      <c r="H370" s="181"/>
      <c r="I370" s="189"/>
      <c r="J370" s="181"/>
      <c r="K370" s="181"/>
      <c r="L370" s="182"/>
      <c r="M370" s="183"/>
      <c r="N370" s="182"/>
      <c r="O370" s="182"/>
      <c r="P370" s="182"/>
      <c r="Q370" s="184"/>
      <c r="R370" s="185"/>
      <c r="S370" s="186"/>
      <c r="T370" s="185"/>
      <c r="U370" s="187"/>
      <c r="V370" s="185"/>
      <c r="W370" s="137"/>
      <c r="X370" s="147"/>
      <c r="Y370" s="540"/>
      <c r="Z370" s="514"/>
      <c r="AA370" s="512"/>
      <c r="AB370" s="513"/>
      <c r="AC370" s="513"/>
      <c r="AD370" s="147">
        <f t="shared" si="60"/>
        <v>0</v>
      </c>
      <c r="AE370" s="147" t="e">
        <f t="shared" si="61"/>
        <v>#VALUE!</v>
      </c>
      <c r="AF370" s="147" t="str">
        <f t="shared" si="62"/>
        <v>0</v>
      </c>
      <c r="AG370" s="147" t="e">
        <f t="shared" si="63"/>
        <v>#VALUE!</v>
      </c>
      <c r="AH370" s="137" t="str">
        <f t="shared" si="64"/>
        <v/>
      </c>
      <c r="AI370" s="137" t="str">
        <f t="shared" si="65"/>
        <v/>
      </c>
      <c r="AJ370" s="137" t="str">
        <f t="shared" si="66"/>
        <v/>
      </c>
      <c r="AK370" s="197">
        <f t="shared" si="67"/>
        <v>0</v>
      </c>
      <c r="AL370" s="137">
        <f t="shared" si="68"/>
        <v>0</v>
      </c>
      <c r="AM370" s="514"/>
      <c r="AN370" s="512"/>
      <c r="AO370" s="512"/>
      <c r="AP370" s="512"/>
      <c r="AQ370" s="512"/>
      <c r="AR370" s="512"/>
    </row>
    <row r="371" spans="1:44" ht="12" customHeight="1" x14ac:dyDescent="0.2">
      <c r="A371" s="177"/>
      <c r="B371" s="178"/>
      <c r="C371" s="191"/>
      <c r="D371" s="188"/>
      <c r="E371" s="73"/>
      <c r="F371" s="189"/>
      <c r="G371" s="189"/>
      <c r="H371" s="189"/>
      <c r="I371" s="189"/>
      <c r="J371" s="189"/>
      <c r="K371" s="189"/>
      <c r="L371" s="181"/>
      <c r="M371" s="183"/>
      <c r="N371" s="182"/>
      <c r="O371" s="182"/>
      <c r="P371" s="182"/>
      <c r="Q371" s="184"/>
      <c r="R371" s="185"/>
      <c r="S371" s="186"/>
      <c r="T371" s="185"/>
      <c r="U371" s="187"/>
      <c r="V371" s="185"/>
      <c r="W371" s="137"/>
      <c r="X371" s="147"/>
      <c r="Y371" s="540"/>
      <c r="Z371" s="514"/>
      <c r="AA371" s="512"/>
      <c r="AB371" s="513"/>
      <c r="AC371" s="513"/>
      <c r="AD371" s="147">
        <f t="shared" si="60"/>
        <v>0</v>
      </c>
      <c r="AE371" s="147" t="e">
        <f t="shared" si="61"/>
        <v>#VALUE!</v>
      </c>
      <c r="AF371" s="147" t="str">
        <f t="shared" si="62"/>
        <v>0</v>
      </c>
      <c r="AG371" s="147" t="e">
        <f t="shared" si="63"/>
        <v>#VALUE!</v>
      </c>
      <c r="AH371" s="137" t="str">
        <f t="shared" si="64"/>
        <v/>
      </c>
      <c r="AI371" s="137" t="str">
        <f t="shared" si="65"/>
        <v/>
      </c>
      <c r="AJ371" s="137" t="str">
        <f t="shared" si="66"/>
        <v/>
      </c>
      <c r="AK371" s="197">
        <f t="shared" si="67"/>
        <v>0</v>
      </c>
      <c r="AL371" s="137">
        <f t="shared" si="68"/>
        <v>0</v>
      </c>
      <c r="AM371" s="514"/>
      <c r="AN371" s="512"/>
      <c r="AO371" s="512"/>
      <c r="AP371" s="512"/>
      <c r="AQ371" s="512"/>
      <c r="AR371" s="512"/>
    </row>
    <row r="372" spans="1:44" ht="12" customHeight="1" x14ac:dyDescent="0.2">
      <c r="A372" s="194"/>
      <c r="B372" s="178"/>
      <c r="C372" s="191"/>
      <c r="D372" s="180"/>
      <c r="E372" s="73"/>
      <c r="F372" s="181"/>
      <c r="G372" s="181"/>
      <c r="H372" s="181"/>
      <c r="I372" s="189"/>
      <c r="J372" s="181"/>
      <c r="K372" s="181"/>
      <c r="L372" s="182"/>
      <c r="M372" s="183"/>
      <c r="N372" s="182"/>
      <c r="O372" s="182"/>
      <c r="P372" s="182"/>
      <c r="Q372" s="184"/>
      <c r="R372" s="185"/>
      <c r="S372" s="186"/>
      <c r="T372" s="185"/>
      <c r="U372" s="187"/>
      <c r="V372" s="185"/>
      <c r="W372" s="137"/>
      <c r="X372" s="147"/>
      <c r="Y372" s="540"/>
      <c r="Z372" s="514"/>
      <c r="AA372" s="512"/>
      <c r="AB372" s="513"/>
      <c r="AC372" s="513"/>
      <c r="AD372" s="147">
        <f t="shared" si="60"/>
        <v>0</v>
      </c>
      <c r="AE372" s="147" t="e">
        <f t="shared" si="61"/>
        <v>#VALUE!</v>
      </c>
      <c r="AF372" s="147" t="str">
        <f t="shared" si="62"/>
        <v>0</v>
      </c>
      <c r="AG372" s="147" t="e">
        <f t="shared" si="63"/>
        <v>#VALUE!</v>
      </c>
      <c r="AH372" s="137" t="str">
        <f t="shared" si="64"/>
        <v/>
      </c>
      <c r="AI372" s="137" t="str">
        <f t="shared" si="65"/>
        <v/>
      </c>
      <c r="AJ372" s="137" t="str">
        <f t="shared" si="66"/>
        <v/>
      </c>
      <c r="AK372" s="197">
        <f t="shared" si="67"/>
        <v>0</v>
      </c>
      <c r="AL372" s="137">
        <f t="shared" si="68"/>
        <v>0</v>
      </c>
      <c r="AM372" s="514"/>
      <c r="AN372" s="512"/>
      <c r="AO372" s="512"/>
      <c r="AP372" s="512"/>
      <c r="AQ372" s="512"/>
      <c r="AR372" s="512"/>
    </row>
    <row r="373" spans="1:44" ht="12" customHeight="1" x14ac:dyDescent="0.2">
      <c r="A373" s="194"/>
      <c r="B373" s="178"/>
      <c r="C373" s="191"/>
      <c r="D373" s="188"/>
      <c r="E373" s="73"/>
      <c r="F373" s="189"/>
      <c r="G373" s="189"/>
      <c r="H373" s="189"/>
      <c r="I373" s="189"/>
      <c r="J373" s="189"/>
      <c r="K373" s="189"/>
      <c r="L373" s="181"/>
      <c r="M373" s="183"/>
      <c r="N373" s="182"/>
      <c r="O373" s="182"/>
      <c r="P373" s="182"/>
      <c r="Q373" s="184"/>
      <c r="R373" s="185"/>
      <c r="S373" s="186"/>
      <c r="T373" s="185"/>
      <c r="U373" s="187"/>
      <c r="V373" s="185"/>
      <c r="W373" s="137"/>
      <c r="X373" s="147"/>
      <c r="Y373" s="540"/>
      <c r="Z373" s="514"/>
      <c r="AA373" s="512"/>
      <c r="AB373" s="513"/>
      <c r="AC373" s="513"/>
      <c r="AD373" s="147">
        <f t="shared" si="60"/>
        <v>0</v>
      </c>
      <c r="AE373" s="147" t="e">
        <f t="shared" si="61"/>
        <v>#VALUE!</v>
      </c>
      <c r="AF373" s="147" t="str">
        <f t="shared" si="62"/>
        <v>0</v>
      </c>
      <c r="AG373" s="147" t="e">
        <f t="shared" si="63"/>
        <v>#VALUE!</v>
      </c>
      <c r="AH373" s="137" t="str">
        <f t="shared" si="64"/>
        <v/>
      </c>
      <c r="AI373" s="137" t="str">
        <f t="shared" si="65"/>
        <v/>
      </c>
      <c r="AJ373" s="137" t="str">
        <f t="shared" si="66"/>
        <v/>
      </c>
      <c r="AK373" s="197">
        <f t="shared" si="67"/>
        <v>0</v>
      </c>
      <c r="AL373" s="137">
        <f t="shared" si="68"/>
        <v>0</v>
      </c>
      <c r="AM373" s="514"/>
      <c r="AN373" s="512"/>
      <c r="AO373" s="512"/>
      <c r="AP373" s="512"/>
      <c r="AQ373" s="512"/>
      <c r="AR373" s="512"/>
    </row>
    <row r="374" spans="1:44" ht="12" customHeight="1" x14ac:dyDescent="0.2">
      <c r="A374" s="194"/>
      <c r="B374" s="178"/>
      <c r="C374" s="191"/>
      <c r="D374" s="180"/>
      <c r="E374" s="73"/>
      <c r="F374" s="181"/>
      <c r="G374" s="181"/>
      <c r="H374" s="181"/>
      <c r="I374" s="189"/>
      <c r="J374" s="181"/>
      <c r="K374" s="181"/>
      <c r="L374" s="182"/>
      <c r="M374" s="183"/>
      <c r="N374" s="182"/>
      <c r="O374" s="182"/>
      <c r="P374" s="182"/>
      <c r="Q374" s="184"/>
      <c r="R374" s="185"/>
      <c r="S374" s="186"/>
      <c r="T374" s="185"/>
      <c r="U374" s="187"/>
      <c r="V374" s="185"/>
      <c r="W374" s="137"/>
      <c r="X374" s="147"/>
      <c r="Y374" s="540"/>
      <c r="Z374" s="514"/>
      <c r="AA374" s="512"/>
      <c r="AB374" s="513"/>
      <c r="AC374" s="513"/>
      <c r="AD374" s="147">
        <f t="shared" si="60"/>
        <v>0</v>
      </c>
      <c r="AE374" s="147" t="e">
        <f t="shared" si="61"/>
        <v>#VALUE!</v>
      </c>
      <c r="AF374" s="147" t="str">
        <f t="shared" si="62"/>
        <v>0</v>
      </c>
      <c r="AG374" s="147" t="e">
        <f t="shared" si="63"/>
        <v>#VALUE!</v>
      </c>
      <c r="AH374" s="137" t="str">
        <f t="shared" si="64"/>
        <v/>
      </c>
      <c r="AI374" s="137" t="str">
        <f t="shared" si="65"/>
        <v/>
      </c>
      <c r="AJ374" s="137" t="str">
        <f t="shared" si="66"/>
        <v/>
      </c>
      <c r="AK374" s="197">
        <f t="shared" si="67"/>
        <v>0</v>
      </c>
      <c r="AL374" s="137">
        <f t="shared" si="68"/>
        <v>0</v>
      </c>
      <c r="AM374" s="514"/>
      <c r="AN374" s="512"/>
      <c r="AO374" s="512"/>
      <c r="AP374" s="512"/>
      <c r="AQ374" s="512"/>
      <c r="AR374" s="512"/>
    </row>
    <row r="375" spans="1:44" ht="12" customHeight="1" x14ac:dyDescent="0.2">
      <c r="A375" s="194"/>
      <c r="B375" s="178"/>
      <c r="C375" s="191"/>
      <c r="D375" s="188"/>
      <c r="E375" s="73"/>
      <c r="F375" s="189"/>
      <c r="G375" s="189"/>
      <c r="H375" s="189"/>
      <c r="I375" s="189"/>
      <c r="J375" s="189"/>
      <c r="K375" s="189"/>
      <c r="L375" s="181"/>
      <c r="M375" s="183"/>
      <c r="N375" s="182"/>
      <c r="O375" s="182"/>
      <c r="P375" s="182"/>
      <c r="Q375" s="184"/>
      <c r="R375" s="185"/>
      <c r="S375" s="186"/>
      <c r="T375" s="185"/>
      <c r="U375" s="187"/>
      <c r="V375" s="185"/>
      <c r="W375" s="137"/>
      <c r="X375" s="147"/>
      <c r="Y375" s="540"/>
      <c r="Z375" s="514"/>
      <c r="AA375" s="512"/>
      <c r="AB375" s="513"/>
      <c r="AC375" s="513"/>
      <c r="AD375" s="147">
        <f t="shared" si="60"/>
        <v>0</v>
      </c>
      <c r="AE375" s="147" t="e">
        <f t="shared" si="61"/>
        <v>#VALUE!</v>
      </c>
      <c r="AF375" s="147" t="str">
        <f t="shared" si="62"/>
        <v>0</v>
      </c>
      <c r="AG375" s="147" t="e">
        <f t="shared" si="63"/>
        <v>#VALUE!</v>
      </c>
      <c r="AH375" s="137" t="str">
        <f t="shared" si="64"/>
        <v/>
      </c>
      <c r="AI375" s="137" t="str">
        <f t="shared" si="65"/>
        <v/>
      </c>
      <c r="AJ375" s="137" t="str">
        <f t="shared" si="66"/>
        <v/>
      </c>
      <c r="AK375" s="197">
        <f t="shared" si="67"/>
        <v>0</v>
      </c>
      <c r="AL375" s="137">
        <f t="shared" si="68"/>
        <v>0</v>
      </c>
      <c r="AM375" s="514"/>
      <c r="AN375" s="512"/>
      <c r="AO375" s="512"/>
      <c r="AP375" s="512"/>
      <c r="AQ375" s="512"/>
      <c r="AR375" s="512"/>
    </row>
    <row r="376" spans="1:44" ht="12" customHeight="1" x14ac:dyDescent="0.2">
      <c r="A376" s="177"/>
      <c r="B376" s="178"/>
      <c r="C376" s="191"/>
      <c r="D376" s="180"/>
      <c r="E376" s="174"/>
      <c r="F376" s="181"/>
      <c r="G376" s="181"/>
      <c r="H376" s="181"/>
      <c r="I376" s="189"/>
      <c r="J376" s="181"/>
      <c r="K376" s="181"/>
      <c r="L376" s="182"/>
      <c r="M376" s="183"/>
      <c r="N376" s="182"/>
      <c r="O376" s="182"/>
      <c r="P376" s="182"/>
      <c r="Q376" s="184"/>
      <c r="R376" s="185"/>
      <c r="S376" s="186"/>
      <c r="T376" s="185"/>
      <c r="U376" s="187"/>
      <c r="V376" s="185"/>
      <c r="W376" s="137"/>
      <c r="X376" s="147"/>
      <c r="Y376" s="540"/>
      <c r="Z376" s="514"/>
      <c r="AA376" s="512"/>
      <c r="AB376" s="513"/>
      <c r="AC376" s="513"/>
      <c r="AD376" s="147">
        <f t="shared" si="60"/>
        <v>0</v>
      </c>
      <c r="AE376" s="147" t="e">
        <f t="shared" si="61"/>
        <v>#VALUE!</v>
      </c>
      <c r="AF376" s="147" t="str">
        <f t="shared" si="62"/>
        <v>0</v>
      </c>
      <c r="AG376" s="147" t="e">
        <f t="shared" si="63"/>
        <v>#VALUE!</v>
      </c>
      <c r="AH376" s="137" t="str">
        <f t="shared" si="64"/>
        <v/>
      </c>
      <c r="AI376" s="137" t="str">
        <f t="shared" si="65"/>
        <v/>
      </c>
      <c r="AJ376" s="137" t="str">
        <f t="shared" si="66"/>
        <v/>
      </c>
      <c r="AK376" s="197">
        <f t="shared" si="67"/>
        <v>0</v>
      </c>
      <c r="AL376" s="137">
        <f t="shared" si="68"/>
        <v>0</v>
      </c>
      <c r="AM376" s="514"/>
      <c r="AN376" s="512"/>
      <c r="AO376" s="512"/>
      <c r="AP376" s="512"/>
      <c r="AQ376" s="512"/>
      <c r="AR376" s="512"/>
    </row>
    <row r="377" spans="1:44" ht="12" customHeight="1" x14ac:dyDescent="0.2">
      <c r="A377" s="177"/>
      <c r="B377" s="178"/>
      <c r="C377" s="191"/>
      <c r="D377" s="188"/>
      <c r="E377" s="174"/>
      <c r="F377" s="189"/>
      <c r="G377" s="189"/>
      <c r="H377" s="189"/>
      <c r="I377" s="189"/>
      <c r="J377" s="189"/>
      <c r="K377" s="189"/>
      <c r="L377" s="181"/>
      <c r="M377" s="183"/>
      <c r="N377" s="182"/>
      <c r="O377" s="182"/>
      <c r="P377" s="182"/>
      <c r="Q377" s="184"/>
      <c r="R377" s="185"/>
      <c r="S377" s="186"/>
      <c r="T377" s="185"/>
      <c r="U377" s="187"/>
      <c r="V377" s="185"/>
      <c r="W377" s="137"/>
      <c r="X377" s="147"/>
      <c r="Y377" s="540"/>
      <c r="Z377" s="514"/>
      <c r="AA377" s="512"/>
      <c r="AB377" s="513"/>
      <c r="AC377" s="513"/>
      <c r="AD377" s="147">
        <f t="shared" si="60"/>
        <v>0</v>
      </c>
      <c r="AE377" s="147" t="e">
        <f t="shared" si="61"/>
        <v>#VALUE!</v>
      </c>
      <c r="AF377" s="147" t="str">
        <f t="shared" si="62"/>
        <v>0</v>
      </c>
      <c r="AG377" s="147" t="e">
        <f t="shared" si="63"/>
        <v>#VALUE!</v>
      </c>
      <c r="AH377" s="137" t="str">
        <f t="shared" si="64"/>
        <v/>
      </c>
      <c r="AI377" s="137" t="str">
        <f t="shared" si="65"/>
        <v/>
      </c>
      <c r="AJ377" s="137" t="str">
        <f t="shared" si="66"/>
        <v/>
      </c>
      <c r="AK377" s="197">
        <f t="shared" si="67"/>
        <v>0</v>
      </c>
      <c r="AL377" s="137">
        <f t="shared" si="68"/>
        <v>0</v>
      </c>
      <c r="AM377" s="514"/>
      <c r="AN377" s="512"/>
      <c r="AO377" s="512"/>
      <c r="AP377" s="512"/>
      <c r="AQ377" s="512"/>
      <c r="AR377" s="512"/>
    </row>
    <row r="378" spans="1:44" ht="12" customHeight="1" x14ac:dyDescent="0.2">
      <c r="A378" s="194"/>
      <c r="B378" s="178"/>
      <c r="C378" s="191"/>
      <c r="D378" s="180"/>
      <c r="E378" s="73"/>
      <c r="F378" s="181"/>
      <c r="G378" s="181"/>
      <c r="H378" s="181"/>
      <c r="I378" s="189"/>
      <c r="J378" s="181"/>
      <c r="K378" s="181"/>
      <c r="L378" s="182"/>
      <c r="M378" s="183"/>
      <c r="N378" s="182"/>
      <c r="O378" s="182"/>
      <c r="P378" s="182"/>
      <c r="Q378" s="184"/>
      <c r="R378" s="185"/>
      <c r="S378" s="186"/>
      <c r="T378" s="185"/>
      <c r="U378" s="187"/>
      <c r="V378" s="185"/>
      <c r="W378" s="137"/>
      <c r="X378" s="147"/>
      <c r="Y378" s="540"/>
      <c r="Z378" s="514"/>
      <c r="AA378" s="512"/>
      <c r="AB378" s="513"/>
      <c r="AC378" s="513"/>
      <c r="AD378" s="147">
        <f t="shared" si="60"/>
        <v>0</v>
      </c>
      <c r="AE378" s="147" t="e">
        <f t="shared" si="61"/>
        <v>#VALUE!</v>
      </c>
      <c r="AF378" s="147" t="str">
        <f t="shared" si="62"/>
        <v>0</v>
      </c>
      <c r="AG378" s="147" t="e">
        <f t="shared" si="63"/>
        <v>#VALUE!</v>
      </c>
      <c r="AH378" s="137" t="str">
        <f t="shared" si="64"/>
        <v/>
      </c>
      <c r="AI378" s="137" t="str">
        <f t="shared" si="65"/>
        <v/>
      </c>
      <c r="AJ378" s="137" t="str">
        <f t="shared" si="66"/>
        <v/>
      </c>
      <c r="AK378" s="197">
        <f t="shared" si="67"/>
        <v>0</v>
      </c>
      <c r="AL378" s="137">
        <f t="shared" si="68"/>
        <v>0</v>
      </c>
      <c r="AM378" s="514"/>
      <c r="AN378" s="512"/>
      <c r="AO378" s="512"/>
      <c r="AP378" s="512"/>
      <c r="AQ378" s="512"/>
      <c r="AR378" s="512"/>
    </row>
    <row r="379" spans="1:44" ht="12" customHeight="1" x14ac:dyDescent="0.2">
      <c r="A379" s="194"/>
      <c r="B379" s="178"/>
      <c r="C379" s="191"/>
      <c r="D379" s="188"/>
      <c r="E379" s="73"/>
      <c r="F379" s="189"/>
      <c r="G379" s="189"/>
      <c r="H379" s="189"/>
      <c r="I379" s="189"/>
      <c r="J379" s="189"/>
      <c r="K379" s="189"/>
      <c r="L379" s="181"/>
      <c r="M379" s="183"/>
      <c r="N379" s="182"/>
      <c r="O379" s="182"/>
      <c r="P379" s="182"/>
      <c r="Q379" s="184"/>
      <c r="R379" s="185"/>
      <c r="S379" s="186"/>
      <c r="T379" s="185"/>
      <c r="U379" s="187"/>
      <c r="V379" s="185"/>
      <c r="W379" s="137"/>
      <c r="X379" s="147"/>
      <c r="Y379" s="540"/>
      <c r="Z379" s="514"/>
      <c r="AA379" s="512"/>
      <c r="AB379" s="513"/>
      <c r="AC379" s="513"/>
      <c r="AD379" s="147">
        <f t="shared" si="60"/>
        <v>0</v>
      </c>
      <c r="AE379" s="147" t="e">
        <f t="shared" si="61"/>
        <v>#VALUE!</v>
      </c>
      <c r="AF379" s="147" t="str">
        <f t="shared" si="62"/>
        <v>0</v>
      </c>
      <c r="AG379" s="147" t="e">
        <f t="shared" si="63"/>
        <v>#VALUE!</v>
      </c>
      <c r="AH379" s="137" t="str">
        <f t="shared" si="64"/>
        <v/>
      </c>
      <c r="AI379" s="137" t="str">
        <f t="shared" si="65"/>
        <v/>
      </c>
      <c r="AJ379" s="137" t="str">
        <f t="shared" si="66"/>
        <v/>
      </c>
      <c r="AK379" s="197">
        <f t="shared" si="67"/>
        <v>0</v>
      </c>
      <c r="AL379" s="137">
        <f t="shared" si="68"/>
        <v>0</v>
      </c>
      <c r="AM379" s="514"/>
      <c r="AN379" s="512"/>
      <c r="AO379" s="512"/>
      <c r="AP379" s="512"/>
      <c r="AQ379" s="512"/>
      <c r="AR379" s="512"/>
    </row>
    <row r="380" spans="1:44" ht="12" customHeight="1" x14ac:dyDescent="0.2">
      <c r="A380" s="177"/>
      <c r="B380" s="178"/>
      <c r="C380" s="191"/>
      <c r="D380" s="180"/>
      <c r="E380" s="73"/>
      <c r="F380" s="181"/>
      <c r="G380" s="181"/>
      <c r="H380" s="181"/>
      <c r="I380" s="189"/>
      <c r="J380" s="181"/>
      <c r="K380" s="181"/>
      <c r="L380" s="181"/>
      <c r="M380" s="183"/>
      <c r="N380" s="182"/>
      <c r="O380" s="182"/>
      <c r="P380" s="182"/>
      <c r="Q380" s="184"/>
      <c r="R380" s="185"/>
      <c r="S380" s="186"/>
      <c r="T380" s="185"/>
      <c r="U380" s="187"/>
      <c r="V380" s="185"/>
      <c r="W380" s="137"/>
      <c r="X380" s="147"/>
      <c r="Y380" s="540"/>
      <c r="Z380" s="514"/>
      <c r="AA380" s="512"/>
      <c r="AB380" s="513"/>
      <c r="AC380" s="513"/>
      <c r="AD380" s="147">
        <f t="shared" si="60"/>
        <v>0</v>
      </c>
      <c r="AE380" s="147" t="e">
        <f t="shared" si="61"/>
        <v>#VALUE!</v>
      </c>
      <c r="AF380" s="147" t="str">
        <f t="shared" si="62"/>
        <v>0</v>
      </c>
      <c r="AG380" s="147" t="e">
        <f t="shared" si="63"/>
        <v>#VALUE!</v>
      </c>
      <c r="AH380" s="137" t="str">
        <f t="shared" si="64"/>
        <v/>
      </c>
      <c r="AI380" s="137" t="str">
        <f t="shared" si="65"/>
        <v/>
      </c>
      <c r="AJ380" s="137" t="str">
        <f t="shared" si="66"/>
        <v/>
      </c>
      <c r="AK380" s="197">
        <f t="shared" si="67"/>
        <v>0</v>
      </c>
      <c r="AL380" s="137">
        <f t="shared" si="68"/>
        <v>0</v>
      </c>
      <c r="AM380" s="514"/>
      <c r="AN380" s="512"/>
      <c r="AO380" s="512"/>
      <c r="AP380" s="512"/>
      <c r="AQ380" s="512"/>
      <c r="AR380" s="512"/>
    </row>
    <row r="381" spans="1:44" ht="12" customHeight="1" x14ac:dyDescent="0.2">
      <c r="A381" s="177"/>
      <c r="B381" s="178"/>
      <c r="C381" s="191"/>
      <c r="D381" s="188"/>
      <c r="E381" s="73"/>
      <c r="F381" s="189"/>
      <c r="G381" s="189"/>
      <c r="H381" s="189"/>
      <c r="I381" s="189"/>
      <c r="J381" s="189"/>
      <c r="K381" s="189"/>
      <c r="L381" s="181"/>
      <c r="M381" s="183"/>
      <c r="N381" s="182"/>
      <c r="O381" s="182"/>
      <c r="P381" s="182"/>
      <c r="Q381" s="184"/>
      <c r="R381" s="185"/>
      <c r="S381" s="186"/>
      <c r="T381" s="185"/>
      <c r="U381" s="187"/>
      <c r="V381" s="185"/>
      <c r="W381" s="137"/>
      <c r="X381" s="147"/>
      <c r="Y381" s="540"/>
      <c r="Z381" s="514"/>
      <c r="AA381" s="512"/>
      <c r="AB381" s="513"/>
      <c r="AC381" s="513"/>
      <c r="AD381" s="147">
        <f t="shared" si="60"/>
        <v>0</v>
      </c>
      <c r="AE381" s="147" t="e">
        <f t="shared" si="61"/>
        <v>#VALUE!</v>
      </c>
      <c r="AF381" s="147" t="str">
        <f t="shared" si="62"/>
        <v>0</v>
      </c>
      <c r="AG381" s="147" t="e">
        <f t="shared" si="63"/>
        <v>#VALUE!</v>
      </c>
      <c r="AH381" s="137" t="str">
        <f t="shared" si="64"/>
        <v/>
      </c>
      <c r="AI381" s="137" t="str">
        <f t="shared" si="65"/>
        <v/>
      </c>
      <c r="AJ381" s="137" t="str">
        <f t="shared" si="66"/>
        <v/>
      </c>
      <c r="AK381" s="197">
        <f t="shared" si="67"/>
        <v>0</v>
      </c>
      <c r="AL381" s="137">
        <f t="shared" si="68"/>
        <v>0</v>
      </c>
      <c r="AM381" s="514"/>
      <c r="AN381" s="512"/>
      <c r="AO381" s="512"/>
      <c r="AP381" s="512"/>
      <c r="AQ381" s="512"/>
      <c r="AR381" s="512"/>
    </row>
    <row r="382" spans="1:44" ht="12" customHeight="1" x14ac:dyDescent="0.2">
      <c r="A382" s="194"/>
      <c r="B382" s="178"/>
      <c r="C382" s="191"/>
      <c r="D382" s="180"/>
      <c r="E382" s="73"/>
      <c r="F382" s="181"/>
      <c r="G382" s="181"/>
      <c r="H382" s="181"/>
      <c r="I382" s="189"/>
      <c r="J382" s="181"/>
      <c r="K382" s="181"/>
      <c r="L382" s="181"/>
      <c r="M382" s="183"/>
      <c r="N382" s="182"/>
      <c r="O382" s="182"/>
      <c r="P382" s="182"/>
      <c r="Q382" s="184"/>
      <c r="R382" s="185"/>
      <c r="S382" s="186"/>
      <c r="T382" s="185"/>
      <c r="U382" s="187"/>
      <c r="V382" s="185"/>
      <c r="W382" s="137"/>
      <c r="X382" s="147"/>
      <c r="Y382" s="540"/>
      <c r="Z382" s="514"/>
      <c r="AA382" s="512"/>
      <c r="AB382" s="513"/>
      <c r="AC382" s="513"/>
      <c r="AD382" s="147">
        <f t="shared" si="60"/>
        <v>0</v>
      </c>
      <c r="AE382" s="147" t="e">
        <f t="shared" si="61"/>
        <v>#VALUE!</v>
      </c>
      <c r="AF382" s="147" t="str">
        <f t="shared" si="62"/>
        <v>0</v>
      </c>
      <c r="AG382" s="147" t="e">
        <f t="shared" si="63"/>
        <v>#VALUE!</v>
      </c>
      <c r="AH382" s="137" t="str">
        <f t="shared" si="64"/>
        <v/>
      </c>
      <c r="AI382" s="137" t="str">
        <f t="shared" si="65"/>
        <v/>
      </c>
      <c r="AJ382" s="137" t="str">
        <f t="shared" si="66"/>
        <v/>
      </c>
      <c r="AK382" s="197">
        <f t="shared" si="67"/>
        <v>0</v>
      </c>
      <c r="AL382" s="137">
        <f t="shared" si="68"/>
        <v>0</v>
      </c>
      <c r="AM382" s="514"/>
      <c r="AN382" s="512"/>
      <c r="AO382" s="512"/>
      <c r="AP382" s="512"/>
      <c r="AQ382" s="512"/>
      <c r="AR382" s="512"/>
    </row>
    <row r="383" spans="1:44" ht="12" customHeight="1" x14ac:dyDescent="0.2">
      <c r="A383" s="194"/>
      <c r="B383" s="178"/>
      <c r="C383" s="191"/>
      <c r="D383" s="188"/>
      <c r="E383" s="73"/>
      <c r="F383" s="189"/>
      <c r="G383" s="189"/>
      <c r="H383" s="189"/>
      <c r="I383" s="189"/>
      <c r="J383" s="189"/>
      <c r="K383" s="189"/>
      <c r="L383" s="181"/>
      <c r="M383" s="183"/>
      <c r="N383" s="182"/>
      <c r="O383" s="182"/>
      <c r="P383" s="182"/>
      <c r="Q383" s="184"/>
      <c r="R383" s="185"/>
      <c r="S383" s="186"/>
      <c r="T383" s="185"/>
      <c r="U383" s="187"/>
      <c r="V383" s="185"/>
      <c r="W383" s="137"/>
      <c r="X383" s="147"/>
      <c r="Y383" s="540"/>
      <c r="Z383" s="514"/>
      <c r="AA383" s="512"/>
      <c r="AB383" s="513"/>
      <c r="AC383" s="513"/>
      <c r="AD383" s="147">
        <f t="shared" si="60"/>
        <v>0</v>
      </c>
      <c r="AE383" s="147" t="e">
        <f t="shared" si="61"/>
        <v>#VALUE!</v>
      </c>
      <c r="AF383" s="147" t="str">
        <f t="shared" si="62"/>
        <v>0</v>
      </c>
      <c r="AG383" s="147" t="e">
        <f t="shared" si="63"/>
        <v>#VALUE!</v>
      </c>
      <c r="AH383" s="137" t="str">
        <f t="shared" si="64"/>
        <v/>
      </c>
      <c r="AI383" s="137" t="str">
        <f t="shared" si="65"/>
        <v/>
      </c>
      <c r="AJ383" s="137" t="str">
        <f t="shared" si="66"/>
        <v/>
      </c>
      <c r="AK383" s="197">
        <f t="shared" si="67"/>
        <v>0</v>
      </c>
      <c r="AL383" s="137">
        <f t="shared" si="68"/>
        <v>0</v>
      </c>
      <c r="AM383" s="514"/>
      <c r="AN383" s="512"/>
      <c r="AO383" s="512"/>
      <c r="AP383" s="512"/>
      <c r="AQ383" s="512"/>
      <c r="AR383" s="512"/>
    </row>
    <row r="384" spans="1:44" ht="12" customHeight="1" x14ac:dyDescent="0.2">
      <c r="A384" s="177"/>
      <c r="B384" s="178"/>
      <c r="C384" s="191"/>
      <c r="D384" s="180"/>
      <c r="E384" s="73"/>
      <c r="F384" s="181"/>
      <c r="G384" s="181"/>
      <c r="H384" s="181"/>
      <c r="I384" s="189"/>
      <c r="J384" s="181"/>
      <c r="K384" s="181"/>
      <c r="L384" s="182"/>
      <c r="M384" s="183"/>
      <c r="N384" s="182"/>
      <c r="O384" s="182"/>
      <c r="P384" s="182"/>
      <c r="Q384" s="184"/>
      <c r="R384" s="185"/>
      <c r="S384" s="186"/>
      <c r="T384" s="185"/>
      <c r="U384" s="187"/>
      <c r="V384" s="185"/>
      <c r="W384" s="137"/>
      <c r="X384" s="147"/>
      <c r="Y384" s="540"/>
      <c r="Z384" s="514"/>
      <c r="AA384" s="512"/>
      <c r="AB384" s="513"/>
      <c r="AC384" s="513"/>
      <c r="AD384" s="147">
        <f t="shared" si="60"/>
        <v>0</v>
      </c>
      <c r="AE384" s="147" t="e">
        <f t="shared" si="61"/>
        <v>#VALUE!</v>
      </c>
      <c r="AF384" s="147" t="str">
        <f t="shared" si="62"/>
        <v>0</v>
      </c>
      <c r="AG384" s="147" t="e">
        <f t="shared" si="63"/>
        <v>#VALUE!</v>
      </c>
      <c r="AH384" s="137" t="str">
        <f t="shared" si="64"/>
        <v/>
      </c>
      <c r="AI384" s="137" t="str">
        <f t="shared" si="65"/>
        <v/>
      </c>
      <c r="AJ384" s="137" t="str">
        <f t="shared" si="66"/>
        <v/>
      </c>
      <c r="AK384" s="197">
        <f t="shared" si="67"/>
        <v>0</v>
      </c>
      <c r="AL384" s="137">
        <f t="shared" si="68"/>
        <v>0</v>
      </c>
      <c r="AM384" s="514"/>
      <c r="AN384" s="512"/>
      <c r="AO384" s="512"/>
      <c r="AP384" s="512"/>
      <c r="AQ384" s="512"/>
      <c r="AR384" s="512"/>
    </row>
    <row r="385" spans="1:44" ht="12" customHeight="1" x14ac:dyDescent="0.2">
      <c r="A385" s="177"/>
      <c r="B385" s="178"/>
      <c r="C385" s="191"/>
      <c r="D385" s="188"/>
      <c r="E385" s="73"/>
      <c r="F385" s="189"/>
      <c r="G385" s="189"/>
      <c r="H385" s="189"/>
      <c r="I385" s="189"/>
      <c r="J385" s="189"/>
      <c r="K385" s="189"/>
      <c r="L385" s="181"/>
      <c r="M385" s="183"/>
      <c r="N385" s="182"/>
      <c r="O385" s="182"/>
      <c r="P385" s="182"/>
      <c r="Q385" s="184"/>
      <c r="R385" s="185"/>
      <c r="S385" s="186"/>
      <c r="T385" s="185"/>
      <c r="U385" s="187"/>
      <c r="V385" s="185"/>
      <c r="W385" s="137"/>
      <c r="X385" s="147"/>
      <c r="Y385" s="540"/>
      <c r="Z385" s="514"/>
      <c r="AA385" s="512"/>
      <c r="AB385" s="513"/>
      <c r="AC385" s="513"/>
      <c r="AD385" s="147">
        <f t="shared" si="60"/>
        <v>0</v>
      </c>
      <c r="AE385" s="147" t="e">
        <f t="shared" si="61"/>
        <v>#VALUE!</v>
      </c>
      <c r="AF385" s="147" t="str">
        <f t="shared" si="62"/>
        <v>0</v>
      </c>
      <c r="AG385" s="147" t="e">
        <f t="shared" si="63"/>
        <v>#VALUE!</v>
      </c>
      <c r="AH385" s="137" t="str">
        <f t="shared" si="64"/>
        <v/>
      </c>
      <c r="AI385" s="137" t="str">
        <f t="shared" si="65"/>
        <v/>
      </c>
      <c r="AJ385" s="137" t="str">
        <f t="shared" si="66"/>
        <v/>
      </c>
      <c r="AK385" s="197">
        <f t="shared" si="67"/>
        <v>0</v>
      </c>
      <c r="AL385" s="137">
        <f t="shared" si="68"/>
        <v>0</v>
      </c>
      <c r="AM385" s="514"/>
      <c r="AN385" s="512"/>
      <c r="AO385" s="512"/>
      <c r="AP385" s="512"/>
      <c r="AQ385" s="512"/>
      <c r="AR385" s="512"/>
    </row>
    <row r="386" spans="1:44" ht="12" customHeight="1" x14ac:dyDescent="0.2">
      <c r="A386" s="194"/>
      <c r="B386" s="178"/>
      <c r="C386" s="191"/>
      <c r="D386" s="180"/>
      <c r="E386" s="73"/>
      <c r="F386" s="181"/>
      <c r="G386" s="181"/>
      <c r="H386" s="181"/>
      <c r="I386" s="189"/>
      <c r="J386" s="181"/>
      <c r="K386" s="181"/>
      <c r="L386" s="182"/>
      <c r="M386" s="183"/>
      <c r="N386" s="182"/>
      <c r="O386" s="182"/>
      <c r="P386" s="182"/>
      <c r="Q386" s="184"/>
      <c r="R386" s="185"/>
      <c r="S386" s="186"/>
      <c r="T386" s="185"/>
      <c r="U386" s="187"/>
      <c r="V386" s="185"/>
      <c r="W386" s="137"/>
      <c r="X386" s="147"/>
      <c r="Y386" s="540"/>
      <c r="Z386" s="514"/>
      <c r="AA386" s="512"/>
      <c r="AB386" s="513"/>
      <c r="AC386" s="513"/>
      <c r="AD386" s="147">
        <f t="shared" si="60"/>
        <v>0</v>
      </c>
      <c r="AE386" s="147" t="e">
        <f t="shared" si="61"/>
        <v>#VALUE!</v>
      </c>
      <c r="AF386" s="147" t="str">
        <f t="shared" si="62"/>
        <v>0</v>
      </c>
      <c r="AG386" s="147" t="e">
        <f t="shared" si="63"/>
        <v>#VALUE!</v>
      </c>
      <c r="AH386" s="137" t="str">
        <f t="shared" si="64"/>
        <v/>
      </c>
      <c r="AI386" s="137" t="str">
        <f t="shared" si="65"/>
        <v/>
      </c>
      <c r="AJ386" s="137" t="str">
        <f t="shared" si="66"/>
        <v/>
      </c>
      <c r="AK386" s="197">
        <f t="shared" si="67"/>
        <v>0</v>
      </c>
      <c r="AL386" s="137">
        <f t="shared" si="68"/>
        <v>0</v>
      </c>
      <c r="AM386" s="514"/>
      <c r="AN386" s="512"/>
      <c r="AO386" s="512"/>
      <c r="AP386" s="512"/>
      <c r="AQ386" s="512"/>
      <c r="AR386" s="512"/>
    </row>
    <row r="387" spans="1:44" ht="12" customHeight="1" x14ac:dyDescent="0.2">
      <c r="A387" s="194"/>
      <c r="B387" s="178"/>
      <c r="C387" s="191"/>
      <c r="D387" s="188"/>
      <c r="E387" s="73"/>
      <c r="F387" s="189"/>
      <c r="G387" s="189"/>
      <c r="H387" s="189"/>
      <c r="I387" s="189"/>
      <c r="J387" s="189"/>
      <c r="K387" s="189"/>
      <c r="L387" s="181"/>
      <c r="M387" s="183"/>
      <c r="N387" s="182"/>
      <c r="O387" s="182"/>
      <c r="P387" s="182"/>
      <c r="Q387" s="184"/>
      <c r="R387" s="185"/>
      <c r="S387" s="186"/>
      <c r="T387" s="185"/>
      <c r="U387" s="187"/>
      <c r="V387" s="185"/>
      <c r="W387" s="137"/>
      <c r="X387" s="147"/>
      <c r="Y387" s="540"/>
      <c r="Z387" s="514"/>
      <c r="AA387" s="512"/>
      <c r="AB387" s="513"/>
      <c r="AC387" s="513"/>
      <c r="AD387" s="147">
        <f t="shared" si="60"/>
        <v>0</v>
      </c>
      <c r="AE387" s="147" t="e">
        <f t="shared" si="61"/>
        <v>#VALUE!</v>
      </c>
      <c r="AF387" s="147" t="str">
        <f t="shared" si="62"/>
        <v>0</v>
      </c>
      <c r="AG387" s="147" t="e">
        <f t="shared" si="63"/>
        <v>#VALUE!</v>
      </c>
      <c r="AH387" s="137" t="str">
        <f t="shared" si="64"/>
        <v/>
      </c>
      <c r="AI387" s="137" t="str">
        <f t="shared" si="65"/>
        <v/>
      </c>
      <c r="AJ387" s="137" t="str">
        <f t="shared" si="66"/>
        <v/>
      </c>
      <c r="AK387" s="197">
        <f t="shared" si="67"/>
        <v>0</v>
      </c>
      <c r="AL387" s="137">
        <f t="shared" si="68"/>
        <v>0</v>
      </c>
      <c r="AM387" s="514"/>
      <c r="AN387" s="512"/>
      <c r="AO387" s="512"/>
      <c r="AP387" s="512"/>
      <c r="AQ387" s="512"/>
      <c r="AR387" s="512"/>
    </row>
    <row r="388" spans="1:44" ht="12" customHeight="1" x14ac:dyDescent="0.2">
      <c r="A388" s="177"/>
      <c r="B388" s="178"/>
      <c r="C388" s="191"/>
      <c r="D388" s="180"/>
      <c r="E388" s="73"/>
      <c r="F388" s="181"/>
      <c r="G388" s="181"/>
      <c r="H388" s="181"/>
      <c r="I388" s="189"/>
      <c r="J388" s="181"/>
      <c r="K388" s="181"/>
      <c r="L388" s="182"/>
      <c r="M388" s="183"/>
      <c r="N388" s="182"/>
      <c r="O388" s="182"/>
      <c r="P388" s="182"/>
      <c r="Q388" s="184"/>
      <c r="R388" s="185"/>
      <c r="S388" s="186"/>
      <c r="T388" s="185"/>
      <c r="U388" s="187"/>
      <c r="V388" s="185"/>
      <c r="W388" s="137"/>
      <c r="X388" s="147"/>
      <c r="Y388" s="540"/>
      <c r="Z388" s="514"/>
      <c r="AA388" s="512"/>
      <c r="AB388" s="513"/>
      <c r="AC388" s="513"/>
      <c r="AD388" s="147">
        <f t="shared" si="60"/>
        <v>0</v>
      </c>
      <c r="AE388" s="147" t="e">
        <f t="shared" si="61"/>
        <v>#VALUE!</v>
      </c>
      <c r="AF388" s="147" t="str">
        <f t="shared" si="62"/>
        <v>0</v>
      </c>
      <c r="AG388" s="147" t="e">
        <f t="shared" si="63"/>
        <v>#VALUE!</v>
      </c>
      <c r="AH388" s="137" t="str">
        <f t="shared" si="64"/>
        <v/>
      </c>
      <c r="AI388" s="137" t="str">
        <f t="shared" si="65"/>
        <v/>
      </c>
      <c r="AJ388" s="137" t="str">
        <f t="shared" si="66"/>
        <v/>
      </c>
      <c r="AK388" s="197">
        <f t="shared" si="67"/>
        <v>0</v>
      </c>
      <c r="AL388" s="137">
        <f t="shared" si="68"/>
        <v>0</v>
      </c>
      <c r="AM388" s="514"/>
      <c r="AN388" s="512"/>
      <c r="AO388" s="512"/>
      <c r="AP388" s="512"/>
      <c r="AQ388" s="512"/>
      <c r="AR388" s="512"/>
    </row>
    <row r="389" spans="1:44" ht="12" customHeight="1" x14ac:dyDescent="0.2">
      <c r="A389" s="177"/>
      <c r="B389" s="178"/>
      <c r="C389" s="191"/>
      <c r="D389" s="188"/>
      <c r="E389" s="73"/>
      <c r="F389" s="189"/>
      <c r="G389" s="189"/>
      <c r="H389" s="189"/>
      <c r="I389" s="189"/>
      <c r="J389" s="189"/>
      <c r="K389" s="189"/>
      <c r="L389" s="181"/>
      <c r="M389" s="183"/>
      <c r="N389" s="182"/>
      <c r="O389" s="182"/>
      <c r="P389" s="182"/>
      <c r="Q389" s="184"/>
      <c r="R389" s="185"/>
      <c r="S389" s="186"/>
      <c r="T389" s="185"/>
      <c r="U389" s="187"/>
      <c r="V389" s="185"/>
      <c r="W389" s="137"/>
      <c r="X389" s="147"/>
      <c r="Y389" s="540"/>
      <c r="Z389" s="514"/>
      <c r="AA389" s="512"/>
      <c r="AB389" s="513"/>
      <c r="AC389" s="513"/>
      <c r="AD389" s="147">
        <f t="shared" si="60"/>
        <v>0</v>
      </c>
      <c r="AE389" s="147" t="e">
        <f t="shared" si="61"/>
        <v>#VALUE!</v>
      </c>
      <c r="AF389" s="147" t="str">
        <f t="shared" si="62"/>
        <v>0</v>
      </c>
      <c r="AG389" s="147" t="e">
        <f t="shared" si="63"/>
        <v>#VALUE!</v>
      </c>
      <c r="AH389" s="137" t="str">
        <f t="shared" si="64"/>
        <v/>
      </c>
      <c r="AI389" s="137" t="str">
        <f t="shared" si="65"/>
        <v/>
      </c>
      <c r="AJ389" s="137" t="str">
        <f t="shared" si="66"/>
        <v/>
      </c>
      <c r="AK389" s="197">
        <f t="shared" si="67"/>
        <v>0</v>
      </c>
      <c r="AL389" s="137">
        <f t="shared" si="68"/>
        <v>0</v>
      </c>
      <c r="AM389" s="514"/>
      <c r="AN389" s="512"/>
      <c r="AO389" s="512"/>
      <c r="AP389" s="512"/>
      <c r="AQ389" s="512"/>
      <c r="AR389" s="512"/>
    </row>
    <row r="390" spans="1:44" ht="12" customHeight="1" x14ac:dyDescent="0.2">
      <c r="A390" s="194"/>
      <c r="B390" s="178"/>
      <c r="C390" s="191"/>
      <c r="D390" s="180"/>
      <c r="E390" s="73"/>
      <c r="F390" s="181"/>
      <c r="G390" s="181"/>
      <c r="H390" s="181"/>
      <c r="I390" s="189"/>
      <c r="J390" s="181"/>
      <c r="K390" s="181"/>
      <c r="L390" s="182"/>
      <c r="M390" s="183"/>
      <c r="N390" s="182"/>
      <c r="O390" s="182"/>
      <c r="P390" s="182"/>
      <c r="Q390" s="184"/>
      <c r="R390" s="185"/>
      <c r="S390" s="186"/>
      <c r="T390" s="185"/>
      <c r="U390" s="187"/>
      <c r="V390" s="185"/>
      <c r="W390" s="137"/>
      <c r="X390" s="147"/>
      <c r="Y390" s="540"/>
      <c r="Z390" s="514"/>
      <c r="AA390" s="512"/>
      <c r="AB390" s="513"/>
      <c r="AC390" s="513"/>
      <c r="AD390" s="147">
        <f t="shared" si="60"/>
        <v>0</v>
      </c>
      <c r="AE390" s="147" t="e">
        <f t="shared" si="61"/>
        <v>#VALUE!</v>
      </c>
      <c r="AF390" s="147" t="str">
        <f t="shared" si="62"/>
        <v>0</v>
      </c>
      <c r="AG390" s="147" t="e">
        <f t="shared" si="63"/>
        <v>#VALUE!</v>
      </c>
      <c r="AH390" s="137" t="str">
        <f t="shared" si="64"/>
        <v/>
      </c>
      <c r="AI390" s="137" t="str">
        <f t="shared" si="65"/>
        <v/>
      </c>
      <c r="AJ390" s="137" t="str">
        <f t="shared" si="66"/>
        <v/>
      </c>
      <c r="AK390" s="197">
        <f t="shared" si="67"/>
        <v>0</v>
      </c>
      <c r="AL390" s="137">
        <f t="shared" si="68"/>
        <v>0</v>
      </c>
      <c r="AM390" s="514"/>
      <c r="AN390" s="512"/>
      <c r="AO390" s="512"/>
      <c r="AP390" s="512"/>
      <c r="AQ390" s="512"/>
      <c r="AR390" s="512"/>
    </row>
    <row r="391" spans="1:44" ht="12" customHeight="1" x14ac:dyDescent="0.2">
      <c r="A391" s="194"/>
      <c r="B391" s="178"/>
      <c r="C391" s="191"/>
      <c r="D391" s="188"/>
      <c r="E391" s="73"/>
      <c r="F391" s="189"/>
      <c r="G391" s="189"/>
      <c r="H391" s="189"/>
      <c r="I391" s="189"/>
      <c r="J391" s="189"/>
      <c r="K391" s="189"/>
      <c r="L391" s="181"/>
      <c r="M391" s="183"/>
      <c r="N391" s="182"/>
      <c r="O391" s="182"/>
      <c r="P391" s="182"/>
      <c r="Q391" s="184"/>
      <c r="R391" s="185"/>
      <c r="S391" s="186"/>
      <c r="T391" s="185"/>
      <c r="U391" s="187"/>
      <c r="V391" s="185"/>
      <c r="W391" s="137"/>
      <c r="X391" s="147"/>
      <c r="Y391" s="540"/>
      <c r="Z391" s="514"/>
      <c r="AA391" s="512"/>
      <c r="AB391" s="513"/>
      <c r="AC391" s="513"/>
      <c r="AD391" s="147">
        <f t="shared" si="60"/>
        <v>0</v>
      </c>
      <c r="AE391" s="147" t="e">
        <f t="shared" si="61"/>
        <v>#VALUE!</v>
      </c>
      <c r="AF391" s="147" t="str">
        <f t="shared" si="62"/>
        <v>0</v>
      </c>
      <c r="AG391" s="147" t="e">
        <f t="shared" si="63"/>
        <v>#VALUE!</v>
      </c>
      <c r="AH391" s="137" t="str">
        <f t="shared" si="64"/>
        <v/>
      </c>
      <c r="AI391" s="137" t="str">
        <f t="shared" si="65"/>
        <v/>
      </c>
      <c r="AJ391" s="137" t="str">
        <f t="shared" si="66"/>
        <v/>
      </c>
      <c r="AK391" s="197">
        <f t="shared" si="67"/>
        <v>0</v>
      </c>
      <c r="AL391" s="137">
        <f t="shared" si="68"/>
        <v>0</v>
      </c>
      <c r="AM391" s="514"/>
      <c r="AN391" s="512"/>
      <c r="AO391" s="512"/>
      <c r="AP391" s="512"/>
      <c r="AQ391" s="512"/>
      <c r="AR391" s="512"/>
    </row>
    <row r="392" spans="1:44" ht="12" customHeight="1" x14ac:dyDescent="0.2">
      <c r="A392" s="194"/>
      <c r="B392" s="178"/>
      <c r="C392" s="191"/>
      <c r="D392" s="180"/>
      <c r="E392" s="73"/>
      <c r="F392" s="181"/>
      <c r="G392" s="181"/>
      <c r="H392" s="181"/>
      <c r="I392" s="189"/>
      <c r="J392" s="181"/>
      <c r="K392" s="181"/>
      <c r="L392" s="182"/>
      <c r="M392" s="183"/>
      <c r="N392" s="182"/>
      <c r="O392" s="182"/>
      <c r="P392" s="182"/>
      <c r="Q392" s="184"/>
      <c r="R392" s="185"/>
      <c r="S392" s="186"/>
      <c r="T392" s="185"/>
      <c r="U392" s="187"/>
      <c r="V392" s="185"/>
      <c r="W392" s="137"/>
      <c r="X392" s="147"/>
      <c r="Y392" s="540"/>
      <c r="Z392" s="514"/>
      <c r="AA392" s="512"/>
      <c r="AB392" s="513"/>
      <c r="AC392" s="513"/>
      <c r="AD392" s="147">
        <f t="shared" si="60"/>
        <v>0</v>
      </c>
      <c r="AE392" s="147" t="e">
        <f t="shared" si="61"/>
        <v>#VALUE!</v>
      </c>
      <c r="AF392" s="147" t="str">
        <f t="shared" si="62"/>
        <v>0</v>
      </c>
      <c r="AG392" s="147" t="e">
        <f t="shared" si="63"/>
        <v>#VALUE!</v>
      </c>
      <c r="AH392" s="137" t="str">
        <f t="shared" si="64"/>
        <v/>
      </c>
      <c r="AI392" s="137" t="str">
        <f t="shared" si="65"/>
        <v/>
      </c>
      <c r="AJ392" s="137" t="str">
        <f t="shared" si="66"/>
        <v/>
      </c>
      <c r="AK392" s="197">
        <f t="shared" si="67"/>
        <v>0</v>
      </c>
      <c r="AL392" s="137">
        <f t="shared" si="68"/>
        <v>0</v>
      </c>
      <c r="AM392" s="514"/>
      <c r="AN392" s="512"/>
      <c r="AO392" s="512"/>
      <c r="AP392" s="512"/>
      <c r="AQ392" s="512"/>
      <c r="AR392" s="512"/>
    </row>
    <row r="393" spans="1:44" ht="12" customHeight="1" x14ac:dyDescent="0.2">
      <c r="A393" s="194"/>
      <c r="B393" s="178"/>
      <c r="C393" s="191"/>
      <c r="D393" s="188"/>
      <c r="E393" s="73"/>
      <c r="F393" s="189"/>
      <c r="G393" s="189"/>
      <c r="H393" s="189"/>
      <c r="I393" s="189"/>
      <c r="J393" s="189"/>
      <c r="K393" s="189"/>
      <c r="L393" s="181"/>
      <c r="M393" s="183"/>
      <c r="N393" s="182"/>
      <c r="O393" s="182"/>
      <c r="P393" s="182"/>
      <c r="Q393" s="184"/>
      <c r="R393" s="185"/>
      <c r="S393" s="186"/>
      <c r="T393" s="185"/>
      <c r="U393" s="187"/>
      <c r="V393" s="185"/>
      <c r="W393" s="137"/>
      <c r="X393" s="147"/>
      <c r="Y393" s="540"/>
      <c r="Z393" s="514"/>
      <c r="AA393" s="512"/>
      <c r="AB393" s="513"/>
      <c r="AC393" s="513"/>
      <c r="AD393" s="147">
        <f t="shared" si="60"/>
        <v>0</v>
      </c>
      <c r="AE393" s="147" t="e">
        <f t="shared" si="61"/>
        <v>#VALUE!</v>
      </c>
      <c r="AF393" s="147" t="str">
        <f t="shared" si="62"/>
        <v>0</v>
      </c>
      <c r="AG393" s="147" t="e">
        <f t="shared" si="63"/>
        <v>#VALUE!</v>
      </c>
      <c r="AH393" s="137" t="str">
        <f t="shared" si="64"/>
        <v/>
      </c>
      <c r="AI393" s="137" t="str">
        <f t="shared" si="65"/>
        <v/>
      </c>
      <c r="AJ393" s="137" t="str">
        <f t="shared" si="66"/>
        <v/>
      </c>
      <c r="AK393" s="197">
        <f t="shared" si="67"/>
        <v>0</v>
      </c>
      <c r="AL393" s="137">
        <f t="shared" si="68"/>
        <v>0</v>
      </c>
      <c r="AM393" s="514"/>
      <c r="AN393" s="512"/>
      <c r="AO393" s="512"/>
      <c r="AP393" s="512"/>
      <c r="AQ393" s="512"/>
      <c r="AR393" s="512"/>
    </row>
    <row r="394" spans="1:44" ht="12" customHeight="1" x14ac:dyDescent="0.2">
      <c r="A394" s="177"/>
      <c r="B394" s="178"/>
      <c r="C394" s="191"/>
      <c r="D394" s="180"/>
      <c r="E394" s="73"/>
      <c r="F394" s="181"/>
      <c r="G394" s="181"/>
      <c r="H394" s="181"/>
      <c r="I394" s="189"/>
      <c r="J394" s="181"/>
      <c r="K394" s="181"/>
      <c r="L394" s="182"/>
      <c r="M394" s="183"/>
      <c r="N394" s="182"/>
      <c r="O394" s="182"/>
      <c r="P394" s="182"/>
      <c r="Q394" s="184"/>
      <c r="R394" s="185"/>
      <c r="S394" s="186"/>
      <c r="T394" s="185"/>
      <c r="U394" s="187"/>
      <c r="V394" s="185"/>
      <c r="W394" s="137"/>
      <c r="X394" s="147"/>
      <c r="Y394" s="540"/>
      <c r="Z394" s="514"/>
      <c r="AA394" s="512"/>
      <c r="AB394" s="513"/>
      <c r="AC394" s="513"/>
      <c r="AD394" s="147">
        <f t="shared" si="60"/>
        <v>0</v>
      </c>
      <c r="AE394" s="147" t="e">
        <f t="shared" si="61"/>
        <v>#VALUE!</v>
      </c>
      <c r="AF394" s="147" t="str">
        <f t="shared" si="62"/>
        <v>0</v>
      </c>
      <c r="AG394" s="147" t="e">
        <f t="shared" si="63"/>
        <v>#VALUE!</v>
      </c>
      <c r="AH394" s="137" t="str">
        <f t="shared" si="64"/>
        <v/>
      </c>
      <c r="AI394" s="137" t="str">
        <f t="shared" si="65"/>
        <v/>
      </c>
      <c r="AJ394" s="137" t="str">
        <f t="shared" si="66"/>
        <v/>
      </c>
      <c r="AK394" s="197">
        <f t="shared" si="67"/>
        <v>0</v>
      </c>
      <c r="AL394" s="137">
        <f t="shared" si="68"/>
        <v>0</v>
      </c>
      <c r="AM394" s="514"/>
      <c r="AN394" s="512"/>
      <c r="AO394" s="512"/>
      <c r="AP394" s="512"/>
      <c r="AQ394" s="512"/>
      <c r="AR394" s="512"/>
    </row>
    <row r="395" spans="1:44" ht="12" customHeight="1" x14ac:dyDescent="0.2">
      <c r="A395" s="177"/>
      <c r="B395" s="178"/>
      <c r="C395" s="191"/>
      <c r="D395" s="188"/>
      <c r="E395" s="73"/>
      <c r="F395" s="189"/>
      <c r="G395" s="189"/>
      <c r="H395" s="189"/>
      <c r="I395" s="189"/>
      <c r="J395" s="189"/>
      <c r="K395" s="189"/>
      <c r="L395" s="181"/>
      <c r="M395" s="183"/>
      <c r="N395" s="182"/>
      <c r="O395" s="182"/>
      <c r="P395" s="182"/>
      <c r="Q395" s="184"/>
      <c r="R395" s="185"/>
      <c r="S395" s="186"/>
      <c r="T395" s="185"/>
      <c r="U395" s="187"/>
      <c r="V395" s="185"/>
      <c r="W395" s="137"/>
      <c r="X395" s="147"/>
      <c r="Y395" s="540"/>
      <c r="Z395" s="514"/>
      <c r="AA395" s="512"/>
      <c r="AB395" s="513"/>
      <c r="AC395" s="513"/>
      <c r="AD395" s="147">
        <f t="shared" si="60"/>
        <v>0</v>
      </c>
      <c r="AE395" s="147" t="e">
        <f t="shared" si="61"/>
        <v>#VALUE!</v>
      </c>
      <c r="AF395" s="147" t="str">
        <f t="shared" si="62"/>
        <v>0</v>
      </c>
      <c r="AG395" s="147" t="e">
        <f t="shared" si="63"/>
        <v>#VALUE!</v>
      </c>
      <c r="AH395" s="137" t="str">
        <f t="shared" si="64"/>
        <v/>
      </c>
      <c r="AI395" s="137" t="str">
        <f t="shared" si="65"/>
        <v/>
      </c>
      <c r="AJ395" s="137" t="str">
        <f t="shared" si="66"/>
        <v/>
      </c>
      <c r="AK395" s="197">
        <f t="shared" si="67"/>
        <v>0</v>
      </c>
      <c r="AL395" s="137">
        <f t="shared" si="68"/>
        <v>0</v>
      </c>
      <c r="AM395" s="514"/>
      <c r="AN395" s="512"/>
      <c r="AO395" s="512"/>
      <c r="AP395" s="512"/>
      <c r="AQ395" s="512"/>
      <c r="AR395" s="512"/>
    </row>
    <row r="396" spans="1:44" ht="12" customHeight="1" x14ac:dyDescent="0.2">
      <c r="A396" s="194"/>
      <c r="B396" s="178"/>
      <c r="C396" s="200"/>
      <c r="D396" s="180"/>
      <c r="E396" s="73"/>
      <c r="F396" s="181"/>
      <c r="G396" s="181"/>
      <c r="H396" s="181"/>
      <c r="I396" s="189"/>
      <c r="J396" s="181"/>
      <c r="K396" s="181"/>
      <c r="L396" s="182"/>
      <c r="M396" s="183"/>
      <c r="N396" s="182"/>
      <c r="O396" s="182"/>
      <c r="P396" s="182"/>
      <c r="Q396" s="184"/>
      <c r="R396" s="185"/>
      <c r="S396" s="186"/>
      <c r="T396" s="185"/>
      <c r="U396" s="187"/>
      <c r="V396" s="185"/>
      <c r="W396" s="137"/>
      <c r="X396" s="147"/>
      <c r="Y396" s="540"/>
      <c r="Z396" s="514"/>
      <c r="AA396" s="512"/>
      <c r="AB396" s="513"/>
      <c r="AC396" s="513"/>
      <c r="AD396" s="147">
        <f t="shared" si="60"/>
        <v>0</v>
      </c>
      <c r="AE396" s="147" t="e">
        <f t="shared" si="61"/>
        <v>#VALUE!</v>
      </c>
      <c r="AF396" s="147" t="str">
        <f t="shared" si="62"/>
        <v>0</v>
      </c>
      <c r="AG396" s="147" t="e">
        <f t="shared" si="63"/>
        <v>#VALUE!</v>
      </c>
      <c r="AH396" s="137" t="str">
        <f t="shared" si="64"/>
        <v/>
      </c>
      <c r="AI396" s="137" t="str">
        <f t="shared" si="65"/>
        <v/>
      </c>
      <c r="AJ396" s="137" t="str">
        <f t="shared" si="66"/>
        <v/>
      </c>
      <c r="AK396" s="197">
        <f t="shared" si="67"/>
        <v>0</v>
      </c>
      <c r="AL396" s="137">
        <f t="shared" si="68"/>
        <v>0</v>
      </c>
      <c r="AM396" s="514"/>
      <c r="AN396" s="512"/>
      <c r="AO396" s="512"/>
      <c r="AP396" s="512"/>
      <c r="AQ396" s="512"/>
      <c r="AR396" s="512"/>
    </row>
    <row r="397" spans="1:44" ht="12" customHeight="1" x14ac:dyDescent="0.2">
      <c r="A397" s="194"/>
      <c r="B397" s="178"/>
      <c r="C397" s="191"/>
      <c r="D397" s="188"/>
      <c r="E397" s="73"/>
      <c r="F397" s="189"/>
      <c r="G397" s="189"/>
      <c r="H397" s="189"/>
      <c r="I397" s="189"/>
      <c r="J397" s="189"/>
      <c r="K397" s="189"/>
      <c r="L397" s="181"/>
      <c r="M397" s="183"/>
      <c r="N397" s="182"/>
      <c r="O397" s="182"/>
      <c r="P397" s="182"/>
      <c r="Q397" s="184"/>
      <c r="R397" s="185"/>
      <c r="S397" s="186"/>
      <c r="T397" s="185"/>
      <c r="U397" s="187"/>
      <c r="V397" s="185"/>
      <c r="W397" s="137"/>
      <c r="X397" s="147"/>
      <c r="Y397" s="540"/>
      <c r="Z397" s="514"/>
      <c r="AA397" s="512"/>
      <c r="AB397" s="513"/>
      <c r="AC397" s="513"/>
      <c r="AD397" s="147">
        <f t="shared" si="60"/>
        <v>0</v>
      </c>
      <c r="AE397" s="147" t="e">
        <f t="shared" si="61"/>
        <v>#VALUE!</v>
      </c>
      <c r="AF397" s="147" t="str">
        <f t="shared" si="62"/>
        <v>0</v>
      </c>
      <c r="AG397" s="147" t="e">
        <f t="shared" si="63"/>
        <v>#VALUE!</v>
      </c>
      <c r="AH397" s="137" t="str">
        <f t="shared" si="64"/>
        <v/>
      </c>
      <c r="AI397" s="137" t="str">
        <f t="shared" si="65"/>
        <v/>
      </c>
      <c r="AJ397" s="137" t="str">
        <f t="shared" si="66"/>
        <v/>
      </c>
      <c r="AK397" s="197">
        <f t="shared" si="67"/>
        <v>0</v>
      </c>
      <c r="AL397" s="137">
        <f t="shared" si="68"/>
        <v>0</v>
      </c>
      <c r="AM397" s="514"/>
      <c r="AN397" s="512"/>
      <c r="AO397" s="512"/>
      <c r="AP397" s="512"/>
      <c r="AQ397" s="512"/>
      <c r="AR397" s="512"/>
    </row>
    <row r="398" spans="1:44" ht="12" customHeight="1" x14ac:dyDescent="0.2">
      <c r="A398" s="177"/>
      <c r="B398" s="178"/>
      <c r="C398" s="204"/>
      <c r="D398" s="180"/>
      <c r="E398" s="73"/>
      <c r="F398" s="181"/>
      <c r="G398" s="181"/>
      <c r="H398" s="181"/>
      <c r="I398" s="189"/>
      <c r="J398" s="181"/>
      <c r="K398" s="181"/>
      <c r="L398" s="182"/>
      <c r="M398" s="183"/>
      <c r="N398" s="182"/>
      <c r="O398" s="182"/>
      <c r="P398" s="182"/>
      <c r="Q398" s="184"/>
      <c r="R398" s="185"/>
      <c r="S398" s="186"/>
      <c r="T398" s="185"/>
      <c r="U398" s="187"/>
      <c r="V398" s="185"/>
      <c r="W398" s="137"/>
      <c r="X398" s="147"/>
      <c r="Y398" s="540"/>
      <c r="Z398" s="514"/>
      <c r="AA398" s="512"/>
      <c r="AB398" s="513"/>
      <c r="AC398" s="513"/>
      <c r="AD398" s="147">
        <f t="shared" si="60"/>
        <v>0</v>
      </c>
      <c r="AE398" s="147" t="e">
        <f t="shared" si="61"/>
        <v>#VALUE!</v>
      </c>
      <c r="AF398" s="147" t="str">
        <f t="shared" si="62"/>
        <v>0</v>
      </c>
      <c r="AG398" s="147" t="e">
        <f t="shared" si="63"/>
        <v>#VALUE!</v>
      </c>
      <c r="AH398" s="137" t="str">
        <f t="shared" si="64"/>
        <v/>
      </c>
      <c r="AI398" s="137" t="str">
        <f t="shared" si="65"/>
        <v/>
      </c>
      <c r="AJ398" s="137" t="str">
        <f t="shared" si="66"/>
        <v/>
      </c>
      <c r="AK398" s="197">
        <f t="shared" si="67"/>
        <v>0</v>
      </c>
      <c r="AL398" s="137">
        <f t="shared" si="68"/>
        <v>0</v>
      </c>
      <c r="AM398" s="514"/>
      <c r="AN398" s="512"/>
      <c r="AO398" s="512"/>
      <c r="AP398" s="512"/>
      <c r="AQ398" s="512"/>
      <c r="AR398" s="512"/>
    </row>
    <row r="399" spans="1:44" ht="12" customHeight="1" x14ac:dyDescent="0.2">
      <c r="A399" s="177"/>
      <c r="B399" s="205"/>
      <c r="C399" s="204"/>
      <c r="D399" s="188"/>
      <c r="E399" s="73"/>
      <c r="F399" s="189"/>
      <c r="G399" s="189"/>
      <c r="H399" s="189"/>
      <c r="I399" s="189"/>
      <c r="J399" s="189"/>
      <c r="K399" s="189"/>
      <c r="L399" s="181"/>
      <c r="M399" s="183"/>
      <c r="N399" s="182"/>
      <c r="O399" s="182"/>
      <c r="P399" s="182"/>
      <c r="Q399" s="184"/>
      <c r="R399" s="185"/>
      <c r="S399" s="186"/>
      <c r="T399" s="185"/>
      <c r="U399" s="187"/>
      <c r="V399" s="185"/>
      <c r="W399" s="137"/>
      <c r="X399" s="147"/>
      <c r="Y399" s="540"/>
      <c r="Z399" s="514"/>
      <c r="AA399" s="512"/>
      <c r="AB399" s="513"/>
      <c r="AC399" s="513"/>
      <c r="AD399" s="147">
        <f t="shared" si="60"/>
        <v>0</v>
      </c>
      <c r="AE399" s="147" t="e">
        <f t="shared" si="61"/>
        <v>#VALUE!</v>
      </c>
      <c r="AF399" s="147" t="str">
        <f t="shared" si="62"/>
        <v>0</v>
      </c>
      <c r="AG399" s="147" t="e">
        <f t="shared" si="63"/>
        <v>#VALUE!</v>
      </c>
      <c r="AH399" s="137" t="str">
        <f t="shared" si="64"/>
        <v/>
      </c>
      <c r="AI399" s="137" t="str">
        <f t="shared" si="65"/>
        <v/>
      </c>
      <c r="AJ399" s="137" t="str">
        <f t="shared" si="66"/>
        <v/>
      </c>
      <c r="AK399" s="197">
        <f t="shared" si="67"/>
        <v>0</v>
      </c>
      <c r="AL399" s="137">
        <f t="shared" si="68"/>
        <v>0</v>
      </c>
      <c r="AM399" s="514"/>
      <c r="AN399" s="512"/>
      <c r="AO399" s="512"/>
      <c r="AP399" s="512"/>
      <c r="AQ399" s="512"/>
      <c r="AR399" s="512"/>
    </row>
    <row r="400" spans="1:44" ht="12" customHeight="1" x14ac:dyDescent="0.2">
      <c r="A400" s="194"/>
      <c r="B400" s="178"/>
      <c r="C400" s="191"/>
      <c r="D400" s="180"/>
      <c r="E400" s="73"/>
      <c r="F400" s="181"/>
      <c r="G400" s="181"/>
      <c r="H400" s="181"/>
      <c r="I400" s="189"/>
      <c r="J400" s="181"/>
      <c r="K400" s="181"/>
      <c r="L400" s="182"/>
      <c r="M400" s="183"/>
      <c r="N400" s="182"/>
      <c r="O400" s="182"/>
      <c r="P400" s="182"/>
      <c r="Q400" s="184"/>
      <c r="R400" s="185"/>
      <c r="S400" s="186"/>
      <c r="T400" s="185"/>
      <c r="U400" s="187"/>
      <c r="V400" s="185"/>
      <c r="W400" s="137"/>
      <c r="X400" s="147"/>
      <c r="Y400" s="540"/>
      <c r="Z400" s="514"/>
      <c r="AA400" s="512"/>
      <c r="AB400" s="513"/>
      <c r="AC400" s="513"/>
      <c r="AD400" s="147">
        <f t="shared" si="60"/>
        <v>0</v>
      </c>
      <c r="AE400" s="147" t="e">
        <f t="shared" si="61"/>
        <v>#VALUE!</v>
      </c>
      <c r="AF400" s="147" t="str">
        <f t="shared" si="62"/>
        <v>0</v>
      </c>
      <c r="AG400" s="147" t="e">
        <f t="shared" si="63"/>
        <v>#VALUE!</v>
      </c>
      <c r="AH400" s="137" t="str">
        <f t="shared" si="64"/>
        <v/>
      </c>
      <c r="AI400" s="137" t="str">
        <f t="shared" si="65"/>
        <v/>
      </c>
      <c r="AJ400" s="137" t="str">
        <f t="shared" si="66"/>
        <v/>
      </c>
      <c r="AK400" s="197">
        <f t="shared" si="67"/>
        <v>0</v>
      </c>
      <c r="AL400" s="137">
        <f t="shared" si="68"/>
        <v>0</v>
      </c>
      <c r="AM400" s="514"/>
      <c r="AN400" s="512"/>
      <c r="AO400" s="512"/>
      <c r="AP400" s="512"/>
      <c r="AQ400" s="512"/>
      <c r="AR400" s="512"/>
    </row>
    <row r="401" spans="1:44" ht="12" customHeight="1" x14ac:dyDescent="0.2">
      <c r="A401" s="194"/>
      <c r="B401" s="178"/>
      <c r="C401" s="191"/>
      <c r="D401" s="188"/>
      <c r="E401" s="73"/>
      <c r="F401" s="189"/>
      <c r="G401" s="189"/>
      <c r="H401" s="189"/>
      <c r="I401" s="189"/>
      <c r="J401" s="189"/>
      <c r="K401" s="189"/>
      <c r="L401" s="181"/>
      <c r="M401" s="183"/>
      <c r="N401" s="182"/>
      <c r="O401" s="182"/>
      <c r="P401" s="182"/>
      <c r="Q401" s="184"/>
      <c r="R401" s="185"/>
      <c r="S401" s="186"/>
      <c r="T401" s="185"/>
      <c r="U401" s="187"/>
      <c r="V401" s="185"/>
      <c r="W401" s="137"/>
      <c r="X401" s="147"/>
      <c r="Y401" s="540"/>
      <c r="Z401" s="514"/>
      <c r="AA401" s="512"/>
      <c r="AB401" s="513"/>
      <c r="AC401" s="513"/>
      <c r="AD401" s="147">
        <f t="shared" si="60"/>
        <v>0</v>
      </c>
      <c r="AE401" s="147" t="e">
        <f t="shared" si="61"/>
        <v>#VALUE!</v>
      </c>
      <c r="AF401" s="147" t="str">
        <f t="shared" si="62"/>
        <v>0</v>
      </c>
      <c r="AG401" s="147" t="e">
        <f t="shared" si="63"/>
        <v>#VALUE!</v>
      </c>
      <c r="AH401" s="137" t="str">
        <f t="shared" si="64"/>
        <v/>
      </c>
      <c r="AI401" s="137" t="str">
        <f t="shared" si="65"/>
        <v/>
      </c>
      <c r="AJ401" s="137" t="str">
        <f t="shared" si="66"/>
        <v/>
      </c>
      <c r="AK401" s="197">
        <f t="shared" si="67"/>
        <v>0</v>
      </c>
      <c r="AL401" s="137">
        <f t="shared" si="68"/>
        <v>0</v>
      </c>
      <c r="AM401" s="514"/>
      <c r="AN401" s="512"/>
      <c r="AO401" s="512"/>
      <c r="AP401" s="512"/>
      <c r="AQ401" s="512"/>
      <c r="AR401" s="512"/>
    </row>
    <row r="402" spans="1:44" ht="12" customHeight="1" x14ac:dyDescent="0.2">
      <c r="A402" s="177"/>
      <c r="B402" s="178"/>
      <c r="C402" s="204"/>
      <c r="D402" s="180"/>
      <c r="E402" s="73"/>
      <c r="F402" s="181"/>
      <c r="G402" s="181"/>
      <c r="H402" s="181"/>
      <c r="I402" s="189"/>
      <c r="J402" s="181"/>
      <c r="K402" s="181"/>
      <c r="L402" s="182"/>
      <c r="M402" s="183"/>
      <c r="N402" s="182"/>
      <c r="O402" s="182"/>
      <c r="P402" s="182"/>
      <c r="Q402" s="184"/>
      <c r="R402" s="185"/>
      <c r="S402" s="186"/>
      <c r="T402" s="185"/>
      <c r="U402" s="187"/>
      <c r="V402" s="185"/>
      <c r="W402" s="137"/>
      <c r="X402" s="147"/>
      <c r="Y402" s="540"/>
      <c r="Z402" s="514"/>
      <c r="AA402" s="512"/>
      <c r="AB402" s="513"/>
      <c r="AC402" s="513"/>
      <c r="AD402" s="147">
        <f t="shared" si="60"/>
        <v>0</v>
      </c>
      <c r="AE402" s="147" t="e">
        <f t="shared" si="61"/>
        <v>#VALUE!</v>
      </c>
      <c r="AF402" s="147" t="str">
        <f t="shared" si="62"/>
        <v>0</v>
      </c>
      <c r="AG402" s="147" t="e">
        <f t="shared" si="63"/>
        <v>#VALUE!</v>
      </c>
      <c r="AH402" s="137" t="str">
        <f t="shared" si="64"/>
        <v/>
      </c>
      <c r="AI402" s="137" t="str">
        <f t="shared" si="65"/>
        <v/>
      </c>
      <c r="AJ402" s="137" t="str">
        <f t="shared" si="66"/>
        <v/>
      </c>
      <c r="AK402" s="197">
        <f t="shared" si="67"/>
        <v>0</v>
      </c>
      <c r="AL402" s="137">
        <f t="shared" si="68"/>
        <v>0</v>
      </c>
      <c r="AM402" s="514"/>
      <c r="AN402" s="512"/>
      <c r="AO402" s="512"/>
      <c r="AP402" s="512"/>
      <c r="AQ402" s="512"/>
      <c r="AR402" s="512"/>
    </row>
    <row r="403" spans="1:44" ht="12" customHeight="1" x14ac:dyDescent="0.2">
      <c r="A403" s="177"/>
      <c r="B403" s="178"/>
      <c r="C403" s="204"/>
      <c r="D403" s="188"/>
      <c r="E403" s="73"/>
      <c r="F403" s="189"/>
      <c r="G403" s="189"/>
      <c r="H403" s="189"/>
      <c r="I403" s="189"/>
      <c r="J403" s="189"/>
      <c r="K403" s="189"/>
      <c r="L403" s="181"/>
      <c r="M403" s="183"/>
      <c r="N403" s="182"/>
      <c r="O403" s="182"/>
      <c r="P403" s="182"/>
      <c r="Q403" s="184"/>
      <c r="R403" s="185"/>
      <c r="S403" s="186"/>
      <c r="T403" s="185"/>
      <c r="U403" s="187"/>
      <c r="V403" s="185"/>
      <c r="W403" s="137"/>
      <c r="X403" s="147"/>
      <c r="Y403" s="540"/>
      <c r="Z403" s="514"/>
      <c r="AA403" s="512"/>
      <c r="AB403" s="513"/>
      <c r="AC403" s="513"/>
      <c r="AD403" s="147">
        <f t="shared" si="60"/>
        <v>0</v>
      </c>
      <c r="AE403" s="147" t="e">
        <f t="shared" si="61"/>
        <v>#VALUE!</v>
      </c>
      <c r="AF403" s="147" t="str">
        <f t="shared" si="62"/>
        <v>0</v>
      </c>
      <c r="AG403" s="147" t="e">
        <f t="shared" si="63"/>
        <v>#VALUE!</v>
      </c>
      <c r="AH403" s="137" t="str">
        <f t="shared" si="64"/>
        <v/>
      </c>
      <c r="AI403" s="137" t="str">
        <f t="shared" si="65"/>
        <v/>
      </c>
      <c r="AJ403" s="137" t="str">
        <f t="shared" si="66"/>
        <v/>
      </c>
      <c r="AK403" s="197">
        <f t="shared" si="67"/>
        <v>0</v>
      </c>
      <c r="AL403" s="137">
        <f t="shared" si="68"/>
        <v>0</v>
      </c>
      <c r="AM403" s="514"/>
      <c r="AN403" s="512"/>
      <c r="AO403" s="512"/>
      <c r="AP403" s="512"/>
      <c r="AQ403" s="512"/>
      <c r="AR403" s="512"/>
    </row>
    <row r="404" spans="1:44" ht="12" customHeight="1" x14ac:dyDescent="0.2">
      <c r="A404" s="194"/>
      <c r="B404" s="178"/>
      <c r="C404" s="191"/>
      <c r="D404" s="180"/>
      <c r="E404" s="73"/>
      <c r="F404" s="181"/>
      <c r="G404" s="181"/>
      <c r="H404" s="181"/>
      <c r="I404" s="189"/>
      <c r="J404" s="181"/>
      <c r="K404" s="181"/>
      <c r="L404" s="182"/>
      <c r="M404" s="183"/>
      <c r="N404" s="182"/>
      <c r="O404" s="182"/>
      <c r="P404" s="182"/>
      <c r="Q404" s="184"/>
      <c r="R404" s="185"/>
      <c r="S404" s="186"/>
      <c r="T404" s="185"/>
      <c r="U404" s="187"/>
      <c r="V404" s="185"/>
      <c r="W404" s="137"/>
      <c r="X404" s="147"/>
      <c r="Y404" s="540"/>
      <c r="Z404" s="514"/>
      <c r="AA404" s="512"/>
      <c r="AB404" s="513"/>
      <c r="AC404" s="513"/>
      <c r="AD404" s="147">
        <f t="shared" si="60"/>
        <v>0</v>
      </c>
      <c r="AE404" s="147" t="e">
        <f t="shared" si="61"/>
        <v>#VALUE!</v>
      </c>
      <c r="AF404" s="147" t="str">
        <f t="shared" si="62"/>
        <v>0</v>
      </c>
      <c r="AG404" s="147" t="e">
        <f t="shared" si="63"/>
        <v>#VALUE!</v>
      </c>
      <c r="AH404" s="137" t="str">
        <f t="shared" si="64"/>
        <v/>
      </c>
      <c r="AI404" s="137" t="str">
        <f t="shared" si="65"/>
        <v/>
      </c>
      <c r="AJ404" s="137" t="str">
        <f t="shared" si="66"/>
        <v/>
      </c>
      <c r="AK404" s="197">
        <f t="shared" si="67"/>
        <v>0</v>
      </c>
      <c r="AL404" s="137">
        <f t="shared" si="68"/>
        <v>0</v>
      </c>
      <c r="AM404" s="514"/>
      <c r="AN404" s="512"/>
      <c r="AO404" s="512"/>
      <c r="AP404" s="512"/>
      <c r="AQ404" s="512"/>
      <c r="AR404" s="512"/>
    </row>
    <row r="405" spans="1:44" ht="12" customHeight="1" x14ac:dyDescent="0.2">
      <c r="A405" s="194"/>
      <c r="B405" s="178"/>
      <c r="C405" s="191"/>
      <c r="D405" s="188"/>
      <c r="E405" s="73"/>
      <c r="F405" s="189"/>
      <c r="G405" s="189"/>
      <c r="H405" s="189"/>
      <c r="I405" s="189"/>
      <c r="J405" s="189"/>
      <c r="K405" s="189"/>
      <c r="L405" s="181"/>
      <c r="M405" s="183"/>
      <c r="N405" s="182"/>
      <c r="O405" s="182"/>
      <c r="P405" s="182"/>
      <c r="Q405" s="184"/>
      <c r="R405" s="185"/>
      <c r="S405" s="186"/>
      <c r="T405" s="185"/>
      <c r="U405" s="187"/>
      <c r="V405" s="185"/>
      <c r="W405" s="137"/>
      <c r="X405" s="147"/>
      <c r="Y405" s="540"/>
      <c r="Z405" s="514"/>
      <c r="AA405" s="512"/>
      <c r="AB405" s="513"/>
      <c r="AC405" s="513"/>
      <c r="AD405" s="147">
        <f t="shared" si="60"/>
        <v>0</v>
      </c>
      <c r="AE405" s="147" t="e">
        <f t="shared" si="61"/>
        <v>#VALUE!</v>
      </c>
      <c r="AF405" s="147" t="str">
        <f t="shared" si="62"/>
        <v>0</v>
      </c>
      <c r="AG405" s="147" t="e">
        <f t="shared" si="63"/>
        <v>#VALUE!</v>
      </c>
      <c r="AH405" s="137" t="str">
        <f t="shared" si="64"/>
        <v/>
      </c>
      <c r="AI405" s="137" t="str">
        <f t="shared" si="65"/>
        <v/>
      </c>
      <c r="AJ405" s="137" t="str">
        <f t="shared" si="66"/>
        <v/>
      </c>
      <c r="AK405" s="197">
        <f t="shared" si="67"/>
        <v>0</v>
      </c>
      <c r="AL405" s="137">
        <f t="shared" si="68"/>
        <v>0</v>
      </c>
      <c r="AM405" s="514"/>
      <c r="AN405" s="512"/>
      <c r="AO405" s="512"/>
      <c r="AP405" s="512"/>
      <c r="AQ405" s="512"/>
      <c r="AR405" s="512"/>
    </row>
    <row r="406" spans="1:44" ht="12" customHeight="1" x14ac:dyDescent="0.2">
      <c r="A406" s="177"/>
      <c r="B406" s="178"/>
      <c r="C406" s="191"/>
      <c r="D406" s="180"/>
      <c r="E406" s="73"/>
      <c r="F406" s="181"/>
      <c r="G406" s="181"/>
      <c r="H406" s="181"/>
      <c r="I406" s="189"/>
      <c r="J406" s="181"/>
      <c r="K406" s="181"/>
      <c r="L406" s="182"/>
      <c r="M406" s="183"/>
      <c r="N406" s="182"/>
      <c r="O406" s="182"/>
      <c r="P406" s="182"/>
      <c r="Q406" s="184"/>
      <c r="R406" s="185"/>
      <c r="S406" s="186"/>
      <c r="T406" s="185"/>
      <c r="U406" s="187"/>
      <c r="V406" s="185"/>
      <c r="W406" s="137"/>
      <c r="X406" s="147"/>
      <c r="Y406" s="540"/>
      <c r="Z406" s="514"/>
      <c r="AA406" s="512"/>
      <c r="AB406" s="513"/>
      <c r="AC406" s="513"/>
      <c r="AD406" s="147">
        <f t="shared" si="60"/>
        <v>0</v>
      </c>
      <c r="AE406" s="147" t="e">
        <f t="shared" si="61"/>
        <v>#VALUE!</v>
      </c>
      <c r="AF406" s="147" t="str">
        <f t="shared" si="62"/>
        <v>0</v>
      </c>
      <c r="AG406" s="147" t="e">
        <f t="shared" si="63"/>
        <v>#VALUE!</v>
      </c>
      <c r="AH406" s="137" t="str">
        <f t="shared" si="64"/>
        <v/>
      </c>
      <c r="AI406" s="137" t="str">
        <f t="shared" si="65"/>
        <v/>
      </c>
      <c r="AJ406" s="137" t="str">
        <f t="shared" si="66"/>
        <v/>
      </c>
      <c r="AK406" s="197">
        <f t="shared" si="67"/>
        <v>0</v>
      </c>
      <c r="AL406" s="137">
        <f t="shared" si="68"/>
        <v>0</v>
      </c>
      <c r="AM406" s="514"/>
      <c r="AN406" s="512"/>
      <c r="AO406" s="512"/>
      <c r="AP406" s="512"/>
      <c r="AQ406" s="512"/>
      <c r="AR406" s="512"/>
    </row>
    <row r="407" spans="1:44" ht="12" customHeight="1" x14ac:dyDescent="0.2">
      <c r="A407" s="177"/>
      <c r="B407" s="178"/>
      <c r="C407" s="191"/>
      <c r="D407" s="188"/>
      <c r="E407" s="73"/>
      <c r="F407" s="189"/>
      <c r="G407" s="189"/>
      <c r="H407" s="189"/>
      <c r="I407" s="189"/>
      <c r="J407" s="189"/>
      <c r="K407" s="189"/>
      <c r="L407" s="181"/>
      <c r="M407" s="183"/>
      <c r="N407" s="182"/>
      <c r="O407" s="182"/>
      <c r="P407" s="182"/>
      <c r="Q407" s="184"/>
      <c r="R407" s="185"/>
      <c r="S407" s="186"/>
      <c r="T407" s="185"/>
      <c r="U407" s="187"/>
      <c r="V407" s="185"/>
      <c r="W407" s="137"/>
      <c r="X407" s="147"/>
      <c r="Y407" s="540"/>
      <c r="Z407" s="514"/>
      <c r="AA407" s="512"/>
      <c r="AB407" s="513"/>
      <c r="AC407" s="513"/>
      <c r="AD407" s="147">
        <f t="shared" si="60"/>
        <v>0</v>
      </c>
      <c r="AE407" s="147" t="e">
        <f t="shared" si="61"/>
        <v>#VALUE!</v>
      </c>
      <c r="AF407" s="147" t="str">
        <f t="shared" si="62"/>
        <v>0</v>
      </c>
      <c r="AG407" s="147" t="e">
        <f t="shared" si="63"/>
        <v>#VALUE!</v>
      </c>
      <c r="AH407" s="137" t="str">
        <f t="shared" si="64"/>
        <v/>
      </c>
      <c r="AI407" s="137" t="str">
        <f t="shared" si="65"/>
        <v/>
      </c>
      <c r="AJ407" s="137" t="str">
        <f t="shared" si="66"/>
        <v/>
      </c>
      <c r="AK407" s="197">
        <f t="shared" si="67"/>
        <v>0</v>
      </c>
      <c r="AL407" s="137">
        <f t="shared" si="68"/>
        <v>0</v>
      </c>
      <c r="AM407" s="514"/>
      <c r="AN407" s="512"/>
      <c r="AO407" s="512"/>
      <c r="AP407" s="512"/>
      <c r="AQ407" s="512"/>
      <c r="AR407" s="512"/>
    </row>
    <row r="408" spans="1:44" ht="12" customHeight="1" x14ac:dyDescent="0.2">
      <c r="A408" s="177"/>
      <c r="B408" s="178"/>
      <c r="C408" s="191"/>
      <c r="D408" s="180"/>
      <c r="E408" s="73"/>
      <c r="F408" s="181"/>
      <c r="G408" s="181"/>
      <c r="H408" s="181"/>
      <c r="I408" s="189"/>
      <c r="J408" s="181"/>
      <c r="K408" s="181"/>
      <c r="L408" s="182"/>
      <c r="M408" s="183"/>
      <c r="N408" s="182"/>
      <c r="O408" s="182"/>
      <c r="P408" s="182"/>
      <c r="Q408" s="184"/>
      <c r="R408" s="185"/>
      <c r="S408" s="186"/>
      <c r="T408" s="185"/>
      <c r="U408" s="187"/>
      <c r="V408" s="185"/>
      <c r="W408" s="137"/>
      <c r="X408" s="147"/>
      <c r="Y408" s="540"/>
      <c r="Z408" s="514"/>
      <c r="AA408" s="512"/>
      <c r="AB408" s="513"/>
      <c r="AC408" s="513"/>
      <c r="AD408" s="147">
        <f t="shared" si="60"/>
        <v>0</v>
      </c>
      <c r="AE408" s="147" t="e">
        <f t="shared" si="61"/>
        <v>#VALUE!</v>
      </c>
      <c r="AF408" s="147" t="str">
        <f t="shared" si="62"/>
        <v>0</v>
      </c>
      <c r="AG408" s="147" t="e">
        <f t="shared" si="63"/>
        <v>#VALUE!</v>
      </c>
      <c r="AH408" s="137" t="str">
        <f t="shared" si="64"/>
        <v/>
      </c>
      <c r="AI408" s="137" t="str">
        <f t="shared" si="65"/>
        <v/>
      </c>
      <c r="AJ408" s="137" t="str">
        <f t="shared" si="66"/>
        <v/>
      </c>
      <c r="AK408" s="197">
        <f t="shared" si="67"/>
        <v>0</v>
      </c>
      <c r="AL408" s="137">
        <f t="shared" si="68"/>
        <v>0</v>
      </c>
      <c r="AM408" s="514"/>
      <c r="AN408" s="512"/>
      <c r="AO408" s="512"/>
      <c r="AP408" s="512"/>
      <c r="AQ408" s="512"/>
      <c r="AR408" s="512"/>
    </row>
    <row r="409" spans="1:44" ht="12" customHeight="1" x14ac:dyDescent="0.2">
      <c r="A409" s="177"/>
      <c r="B409" s="178"/>
      <c r="C409" s="200"/>
      <c r="D409" s="188"/>
      <c r="E409" s="73"/>
      <c r="F409" s="189"/>
      <c r="G409" s="189"/>
      <c r="H409" s="189"/>
      <c r="I409" s="189"/>
      <c r="J409" s="189"/>
      <c r="K409" s="189"/>
      <c r="L409" s="181"/>
      <c r="M409" s="183"/>
      <c r="N409" s="182"/>
      <c r="O409" s="182"/>
      <c r="P409" s="182"/>
      <c r="Q409" s="184"/>
      <c r="R409" s="185"/>
      <c r="S409" s="186"/>
      <c r="T409" s="185"/>
      <c r="U409" s="187"/>
      <c r="V409" s="185"/>
      <c r="W409" s="137"/>
      <c r="X409" s="147"/>
      <c r="Y409" s="540"/>
      <c r="Z409" s="514"/>
      <c r="AA409" s="512"/>
      <c r="AB409" s="513"/>
      <c r="AC409" s="513"/>
      <c r="AD409" s="147">
        <f t="shared" si="60"/>
        <v>0</v>
      </c>
      <c r="AE409" s="147" t="e">
        <f t="shared" si="61"/>
        <v>#VALUE!</v>
      </c>
      <c r="AF409" s="147" t="str">
        <f t="shared" si="62"/>
        <v>0</v>
      </c>
      <c r="AG409" s="147" t="e">
        <f t="shared" si="63"/>
        <v>#VALUE!</v>
      </c>
      <c r="AH409" s="137" t="str">
        <f t="shared" si="64"/>
        <v/>
      </c>
      <c r="AI409" s="137" t="str">
        <f t="shared" si="65"/>
        <v/>
      </c>
      <c r="AJ409" s="137" t="str">
        <f t="shared" si="66"/>
        <v/>
      </c>
      <c r="AK409" s="197">
        <f t="shared" si="67"/>
        <v>0</v>
      </c>
      <c r="AL409" s="137">
        <f t="shared" si="68"/>
        <v>0</v>
      </c>
      <c r="AM409" s="514"/>
      <c r="AN409" s="512"/>
      <c r="AO409" s="512"/>
      <c r="AP409" s="512"/>
      <c r="AQ409" s="512"/>
      <c r="AR409" s="512"/>
    </row>
    <row r="410" spans="1:44" ht="12" customHeight="1" x14ac:dyDescent="0.2">
      <c r="A410" s="194"/>
      <c r="B410" s="178"/>
      <c r="C410" s="191"/>
      <c r="D410" s="180"/>
      <c r="E410" s="73"/>
      <c r="F410" s="181"/>
      <c r="G410" s="181"/>
      <c r="H410" s="181"/>
      <c r="I410" s="189"/>
      <c r="J410" s="181"/>
      <c r="K410" s="181"/>
      <c r="L410" s="182"/>
      <c r="M410" s="183"/>
      <c r="N410" s="182"/>
      <c r="O410" s="182"/>
      <c r="P410" s="182"/>
      <c r="Q410" s="184"/>
      <c r="R410" s="185"/>
      <c r="S410" s="186"/>
      <c r="T410" s="185"/>
      <c r="U410" s="187"/>
      <c r="V410" s="185"/>
      <c r="W410" s="137"/>
      <c r="X410" s="147"/>
      <c r="Y410" s="540"/>
      <c r="Z410" s="514"/>
      <c r="AA410" s="512"/>
      <c r="AB410" s="513"/>
      <c r="AC410" s="513"/>
      <c r="AD410" s="147">
        <f t="shared" si="60"/>
        <v>0</v>
      </c>
      <c r="AE410" s="147" t="e">
        <f t="shared" si="61"/>
        <v>#VALUE!</v>
      </c>
      <c r="AF410" s="147" t="str">
        <f t="shared" si="62"/>
        <v>0</v>
      </c>
      <c r="AG410" s="147" t="e">
        <f t="shared" si="63"/>
        <v>#VALUE!</v>
      </c>
      <c r="AH410" s="137" t="str">
        <f t="shared" si="64"/>
        <v/>
      </c>
      <c r="AI410" s="137" t="str">
        <f t="shared" si="65"/>
        <v/>
      </c>
      <c r="AJ410" s="137" t="str">
        <f t="shared" si="66"/>
        <v/>
      </c>
      <c r="AK410" s="197">
        <f t="shared" si="67"/>
        <v>0</v>
      </c>
      <c r="AL410" s="137">
        <f t="shared" si="68"/>
        <v>0</v>
      </c>
      <c r="AM410" s="514"/>
      <c r="AN410" s="512"/>
      <c r="AO410" s="512"/>
      <c r="AP410" s="512"/>
      <c r="AQ410" s="512"/>
      <c r="AR410" s="512"/>
    </row>
    <row r="411" spans="1:44" ht="12" customHeight="1" x14ac:dyDescent="0.2">
      <c r="A411" s="194"/>
      <c r="B411" s="178"/>
      <c r="C411" s="191"/>
      <c r="D411" s="188"/>
      <c r="E411" s="73"/>
      <c r="F411" s="189"/>
      <c r="G411" s="189"/>
      <c r="H411" s="189"/>
      <c r="I411" s="189"/>
      <c r="J411" s="189"/>
      <c r="K411" s="189"/>
      <c r="L411" s="182"/>
      <c r="M411" s="183"/>
      <c r="N411" s="182"/>
      <c r="O411" s="182"/>
      <c r="P411" s="182"/>
      <c r="Q411" s="184"/>
      <c r="R411" s="185"/>
      <c r="S411" s="186"/>
      <c r="T411" s="185"/>
      <c r="U411" s="187"/>
      <c r="V411" s="185"/>
      <c r="W411" s="137"/>
      <c r="X411" s="147"/>
      <c r="Y411" s="540"/>
      <c r="Z411" s="514"/>
      <c r="AA411" s="512"/>
      <c r="AB411" s="513"/>
      <c r="AC411" s="513"/>
      <c r="AD411" s="147">
        <f t="shared" si="60"/>
        <v>0</v>
      </c>
      <c r="AE411" s="147" t="e">
        <f t="shared" si="61"/>
        <v>#VALUE!</v>
      </c>
      <c r="AF411" s="147" t="str">
        <f t="shared" si="62"/>
        <v>0</v>
      </c>
      <c r="AG411" s="147" t="e">
        <f t="shared" si="63"/>
        <v>#VALUE!</v>
      </c>
      <c r="AH411" s="137" t="str">
        <f t="shared" si="64"/>
        <v/>
      </c>
      <c r="AI411" s="137" t="str">
        <f t="shared" si="65"/>
        <v/>
      </c>
      <c r="AJ411" s="137" t="str">
        <f t="shared" si="66"/>
        <v/>
      </c>
      <c r="AK411" s="197">
        <f t="shared" si="67"/>
        <v>0</v>
      </c>
      <c r="AL411" s="137">
        <f t="shared" si="68"/>
        <v>0</v>
      </c>
      <c r="AM411" s="514"/>
      <c r="AN411" s="512"/>
      <c r="AO411" s="512"/>
      <c r="AP411" s="512"/>
      <c r="AQ411" s="512"/>
      <c r="AR411" s="512"/>
    </row>
    <row r="412" spans="1:44" ht="12" customHeight="1" x14ac:dyDescent="0.2">
      <c r="A412" s="177"/>
      <c r="B412" s="178"/>
      <c r="C412" s="204"/>
      <c r="D412" s="180"/>
      <c r="E412" s="73"/>
      <c r="F412" s="181"/>
      <c r="G412" s="181"/>
      <c r="H412" s="181"/>
      <c r="I412" s="189"/>
      <c r="J412" s="189"/>
      <c r="K412" s="181"/>
      <c r="L412" s="182"/>
      <c r="M412" s="183"/>
      <c r="N412" s="182"/>
      <c r="O412" s="182"/>
      <c r="P412" s="182"/>
      <c r="Q412" s="184"/>
      <c r="R412" s="185"/>
      <c r="S412" s="186"/>
      <c r="T412" s="185"/>
      <c r="U412" s="187"/>
      <c r="V412" s="185"/>
      <c r="W412" s="137"/>
      <c r="X412" s="147"/>
      <c r="Y412" s="540"/>
      <c r="Z412" s="514"/>
      <c r="AA412" s="512"/>
      <c r="AB412" s="513"/>
      <c r="AC412" s="513"/>
      <c r="AD412" s="147">
        <f t="shared" si="60"/>
        <v>0</v>
      </c>
      <c r="AE412" s="147" t="e">
        <f t="shared" si="61"/>
        <v>#VALUE!</v>
      </c>
      <c r="AF412" s="147" t="str">
        <f t="shared" si="62"/>
        <v>0</v>
      </c>
      <c r="AG412" s="147" t="e">
        <f t="shared" si="63"/>
        <v>#VALUE!</v>
      </c>
      <c r="AH412" s="137" t="str">
        <f t="shared" si="64"/>
        <v/>
      </c>
      <c r="AI412" s="137" t="str">
        <f t="shared" si="65"/>
        <v/>
      </c>
      <c r="AJ412" s="137" t="str">
        <f t="shared" si="66"/>
        <v/>
      </c>
      <c r="AK412" s="197">
        <f t="shared" si="67"/>
        <v>0</v>
      </c>
      <c r="AL412" s="137">
        <f t="shared" si="68"/>
        <v>0</v>
      </c>
      <c r="AM412" s="514"/>
      <c r="AN412" s="512"/>
      <c r="AO412" s="512"/>
      <c r="AP412" s="512"/>
      <c r="AQ412" s="512"/>
      <c r="AR412" s="512"/>
    </row>
    <row r="413" spans="1:44" ht="12" customHeight="1" x14ac:dyDescent="0.2">
      <c r="A413" s="177"/>
      <c r="B413" s="178"/>
      <c r="C413" s="204"/>
      <c r="D413" s="188"/>
      <c r="E413" s="73"/>
      <c r="F413" s="189"/>
      <c r="G413" s="189"/>
      <c r="H413" s="189"/>
      <c r="I413" s="189"/>
      <c r="J413" s="189"/>
      <c r="K413" s="189"/>
      <c r="L413" s="181"/>
      <c r="M413" s="183"/>
      <c r="N413" s="182"/>
      <c r="O413" s="182"/>
      <c r="P413" s="182"/>
      <c r="Q413" s="184"/>
      <c r="R413" s="185"/>
      <c r="S413" s="186"/>
      <c r="T413" s="185"/>
      <c r="U413" s="187"/>
      <c r="V413" s="185"/>
      <c r="W413" s="137"/>
      <c r="X413" s="147"/>
      <c r="Y413" s="540"/>
      <c r="Z413" s="514"/>
      <c r="AA413" s="512"/>
      <c r="AB413" s="513"/>
      <c r="AC413" s="513"/>
      <c r="AD413" s="147">
        <f t="shared" si="60"/>
        <v>0</v>
      </c>
      <c r="AE413" s="147" t="e">
        <f t="shared" si="61"/>
        <v>#VALUE!</v>
      </c>
      <c r="AF413" s="147" t="str">
        <f t="shared" si="62"/>
        <v>0</v>
      </c>
      <c r="AG413" s="147" t="e">
        <f t="shared" si="63"/>
        <v>#VALUE!</v>
      </c>
      <c r="AH413" s="137" t="str">
        <f t="shared" si="64"/>
        <v/>
      </c>
      <c r="AI413" s="137" t="str">
        <f t="shared" si="65"/>
        <v/>
      </c>
      <c r="AJ413" s="137" t="str">
        <f t="shared" si="66"/>
        <v/>
      </c>
      <c r="AK413" s="197">
        <f t="shared" si="67"/>
        <v>0</v>
      </c>
      <c r="AL413" s="137">
        <f t="shared" si="68"/>
        <v>0</v>
      </c>
      <c r="AM413" s="514"/>
      <c r="AN413" s="512"/>
      <c r="AO413" s="512"/>
      <c r="AP413" s="512"/>
      <c r="AQ413" s="512"/>
      <c r="AR413" s="512"/>
    </row>
    <row r="414" spans="1:44" ht="12" customHeight="1" x14ac:dyDescent="0.2">
      <c r="A414" s="194"/>
      <c r="B414" s="178"/>
      <c r="C414" s="191"/>
      <c r="D414" s="180"/>
      <c r="E414" s="73"/>
      <c r="F414" s="181"/>
      <c r="G414" s="181"/>
      <c r="H414" s="181"/>
      <c r="I414" s="189"/>
      <c r="J414" s="181"/>
      <c r="K414" s="181"/>
      <c r="L414" s="182"/>
      <c r="M414" s="183"/>
      <c r="N414" s="182"/>
      <c r="O414" s="182"/>
      <c r="P414" s="182"/>
      <c r="Q414" s="184"/>
      <c r="R414" s="185"/>
      <c r="S414" s="186"/>
      <c r="T414" s="185"/>
      <c r="U414" s="187"/>
      <c r="V414" s="185"/>
      <c r="W414" s="137"/>
      <c r="X414" s="147"/>
      <c r="Y414" s="540"/>
      <c r="Z414" s="514"/>
      <c r="AA414" s="512"/>
      <c r="AB414" s="513"/>
      <c r="AC414" s="513"/>
      <c r="AD414" s="147">
        <f t="shared" si="60"/>
        <v>0</v>
      </c>
      <c r="AE414" s="147" t="e">
        <f t="shared" si="61"/>
        <v>#VALUE!</v>
      </c>
      <c r="AF414" s="147" t="str">
        <f t="shared" si="62"/>
        <v>0</v>
      </c>
      <c r="AG414" s="147" t="e">
        <f t="shared" si="63"/>
        <v>#VALUE!</v>
      </c>
      <c r="AH414" s="137" t="str">
        <f t="shared" si="64"/>
        <v/>
      </c>
      <c r="AI414" s="137" t="str">
        <f t="shared" si="65"/>
        <v/>
      </c>
      <c r="AJ414" s="137" t="str">
        <f t="shared" si="66"/>
        <v/>
      </c>
      <c r="AK414" s="197">
        <f t="shared" si="67"/>
        <v>0</v>
      </c>
      <c r="AL414" s="137">
        <f t="shared" si="68"/>
        <v>0</v>
      </c>
      <c r="AM414" s="514"/>
      <c r="AN414" s="512"/>
      <c r="AO414" s="512"/>
      <c r="AP414" s="512"/>
      <c r="AQ414" s="512"/>
      <c r="AR414" s="512"/>
    </row>
    <row r="415" spans="1:44" ht="12" customHeight="1" x14ac:dyDescent="0.2">
      <c r="A415" s="194"/>
      <c r="B415" s="178"/>
      <c r="C415" s="191"/>
      <c r="D415" s="434"/>
      <c r="E415" s="73"/>
      <c r="F415" s="189"/>
      <c r="G415" s="189"/>
      <c r="H415" s="189"/>
      <c r="I415" s="189"/>
      <c r="J415" s="189"/>
      <c r="K415" s="189"/>
      <c r="L415" s="181"/>
      <c r="M415" s="183"/>
      <c r="N415" s="182"/>
      <c r="O415" s="182"/>
      <c r="P415" s="182"/>
      <c r="Q415" s="184"/>
      <c r="R415" s="185"/>
      <c r="S415" s="186"/>
      <c r="T415" s="185"/>
      <c r="U415" s="187"/>
      <c r="V415" s="185"/>
      <c r="W415" s="137"/>
      <c r="X415" s="147"/>
      <c r="Y415" s="540"/>
      <c r="Z415" s="514"/>
      <c r="AA415" s="512"/>
      <c r="AB415" s="513"/>
      <c r="AC415" s="513"/>
      <c r="AD415" s="147">
        <f t="shared" si="60"/>
        <v>0</v>
      </c>
      <c r="AE415" s="147" t="e">
        <f t="shared" si="61"/>
        <v>#VALUE!</v>
      </c>
      <c r="AF415" s="147" t="str">
        <f t="shared" si="62"/>
        <v>0</v>
      </c>
      <c r="AG415" s="147" t="e">
        <f t="shared" si="63"/>
        <v>#VALUE!</v>
      </c>
      <c r="AH415" s="137" t="str">
        <f t="shared" si="64"/>
        <v/>
      </c>
      <c r="AI415" s="137" t="str">
        <f t="shared" si="65"/>
        <v/>
      </c>
      <c r="AJ415" s="137" t="str">
        <f t="shared" si="66"/>
        <v/>
      </c>
      <c r="AK415" s="197">
        <f t="shared" si="67"/>
        <v>0</v>
      </c>
      <c r="AL415" s="137">
        <f t="shared" si="68"/>
        <v>0</v>
      </c>
      <c r="AM415" s="514"/>
      <c r="AN415" s="512"/>
      <c r="AO415" s="512"/>
      <c r="AP415" s="512"/>
      <c r="AQ415" s="512"/>
      <c r="AR415" s="512"/>
    </row>
    <row r="416" spans="1:44" ht="12" customHeight="1" x14ac:dyDescent="0.2">
      <c r="A416" s="194"/>
      <c r="B416" s="178"/>
      <c r="C416" s="191"/>
      <c r="D416" s="434"/>
      <c r="E416" s="73"/>
      <c r="F416" s="181"/>
      <c r="G416" s="181"/>
      <c r="H416" s="181"/>
      <c r="I416" s="189"/>
      <c r="J416" s="181"/>
      <c r="K416" s="181"/>
      <c r="L416" s="182"/>
      <c r="M416" s="183"/>
      <c r="N416" s="182"/>
      <c r="O416" s="182"/>
      <c r="P416" s="182"/>
      <c r="Q416" s="184"/>
      <c r="R416" s="185"/>
      <c r="S416" s="186"/>
      <c r="T416" s="185"/>
      <c r="U416" s="187"/>
      <c r="V416" s="185"/>
      <c r="W416" s="137"/>
      <c r="X416" s="147"/>
      <c r="Y416" s="540"/>
      <c r="Z416" s="514"/>
      <c r="AA416" s="512"/>
      <c r="AB416" s="513"/>
      <c r="AC416" s="513"/>
      <c r="AD416" s="147">
        <f t="shared" si="60"/>
        <v>0</v>
      </c>
      <c r="AE416" s="147" t="e">
        <f t="shared" si="61"/>
        <v>#VALUE!</v>
      </c>
      <c r="AF416" s="147" t="str">
        <f t="shared" si="62"/>
        <v>0</v>
      </c>
      <c r="AG416" s="147" t="e">
        <f t="shared" si="63"/>
        <v>#VALUE!</v>
      </c>
      <c r="AH416" s="137" t="str">
        <f t="shared" si="64"/>
        <v/>
      </c>
      <c r="AI416" s="137" t="str">
        <f t="shared" si="65"/>
        <v/>
      </c>
      <c r="AJ416" s="137" t="str">
        <f t="shared" si="66"/>
        <v/>
      </c>
      <c r="AK416" s="197">
        <f t="shared" si="67"/>
        <v>0</v>
      </c>
      <c r="AL416" s="137">
        <f t="shared" si="68"/>
        <v>0</v>
      </c>
      <c r="AM416" s="514"/>
      <c r="AN416" s="512"/>
      <c r="AO416" s="512"/>
      <c r="AP416" s="512"/>
      <c r="AQ416" s="512"/>
      <c r="AR416" s="512"/>
    </row>
    <row r="417" spans="1:44" ht="12" customHeight="1" x14ac:dyDescent="0.2">
      <c r="A417" s="194"/>
      <c r="B417" s="178"/>
      <c r="C417" s="191"/>
      <c r="D417" s="188"/>
      <c r="E417" s="73"/>
      <c r="F417" s="189"/>
      <c r="G417" s="189"/>
      <c r="H417" s="189"/>
      <c r="I417" s="189"/>
      <c r="J417" s="189"/>
      <c r="K417" s="189"/>
      <c r="L417" s="181"/>
      <c r="M417" s="183"/>
      <c r="N417" s="182"/>
      <c r="O417" s="182"/>
      <c r="P417" s="182"/>
      <c r="Q417" s="184"/>
      <c r="R417" s="185"/>
      <c r="S417" s="186"/>
      <c r="T417" s="185"/>
      <c r="U417" s="187"/>
      <c r="V417" s="185"/>
      <c r="W417" s="137"/>
      <c r="X417" s="147"/>
      <c r="Y417" s="540"/>
      <c r="Z417" s="514"/>
      <c r="AA417" s="512"/>
      <c r="AB417" s="513"/>
      <c r="AC417" s="513"/>
      <c r="AD417" s="147">
        <f t="shared" si="60"/>
        <v>0</v>
      </c>
      <c r="AE417" s="147" t="e">
        <f t="shared" si="61"/>
        <v>#VALUE!</v>
      </c>
      <c r="AF417" s="147" t="str">
        <f t="shared" si="62"/>
        <v>0</v>
      </c>
      <c r="AG417" s="147" t="e">
        <f t="shared" si="63"/>
        <v>#VALUE!</v>
      </c>
      <c r="AH417" s="137" t="str">
        <f t="shared" si="64"/>
        <v/>
      </c>
      <c r="AI417" s="137" t="str">
        <f t="shared" si="65"/>
        <v/>
      </c>
      <c r="AJ417" s="137" t="str">
        <f t="shared" si="66"/>
        <v/>
      </c>
      <c r="AK417" s="197">
        <f t="shared" si="67"/>
        <v>0</v>
      </c>
      <c r="AL417" s="137">
        <f t="shared" si="68"/>
        <v>0</v>
      </c>
      <c r="AM417" s="514"/>
      <c r="AN417" s="512"/>
      <c r="AO417" s="512"/>
      <c r="AP417" s="512"/>
      <c r="AQ417" s="512"/>
      <c r="AR417" s="512"/>
    </row>
    <row r="418" spans="1:44" ht="12" customHeight="1" x14ac:dyDescent="0.2">
      <c r="A418" s="177"/>
      <c r="B418" s="178"/>
      <c r="C418" s="191"/>
      <c r="D418" s="180"/>
      <c r="E418" s="73"/>
      <c r="F418" s="181"/>
      <c r="G418" s="181"/>
      <c r="H418" s="189"/>
      <c r="I418" s="189"/>
      <c r="J418" s="189"/>
      <c r="K418" s="181"/>
      <c r="L418" s="182"/>
      <c r="M418" s="183"/>
      <c r="N418" s="182"/>
      <c r="O418" s="182"/>
      <c r="P418" s="182"/>
      <c r="Q418" s="184"/>
      <c r="R418" s="185"/>
      <c r="S418" s="186"/>
      <c r="T418" s="185"/>
      <c r="U418" s="187"/>
      <c r="V418" s="185"/>
      <c r="W418" s="137"/>
      <c r="X418" s="147"/>
      <c r="Y418" s="540"/>
      <c r="Z418" s="514"/>
      <c r="AA418" s="512"/>
      <c r="AB418" s="513"/>
      <c r="AC418" s="513"/>
      <c r="AD418" s="147">
        <f t="shared" si="60"/>
        <v>0</v>
      </c>
      <c r="AE418" s="147" t="e">
        <f t="shared" si="61"/>
        <v>#VALUE!</v>
      </c>
      <c r="AF418" s="147" t="str">
        <f t="shared" si="62"/>
        <v>0</v>
      </c>
      <c r="AG418" s="147" t="e">
        <f t="shared" si="63"/>
        <v>#VALUE!</v>
      </c>
      <c r="AH418" s="137" t="str">
        <f t="shared" si="64"/>
        <v/>
      </c>
      <c r="AI418" s="137" t="str">
        <f t="shared" si="65"/>
        <v/>
      </c>
      <c r="AJ418" s="137" t="str">
        <f t="shared" si="66"/>
        <v/>
      </c>
      <c r="AK418" s="197">
        <f t="shared" si="67"/>
        <v>0</v>
      </c>
      <c r="AL418" s="137">
        <f t="shared" si="68"/>
        <v>0</v>
      </c>
      <c r="AM418" s="514"/>
      <c r="AN418" s="512"/>
      <c r="AO418" s="512"/>
      <c r="AP418" s="512"/>
      <c r="AQ418" s="512"/>
      <c r="AR418" s="512"/>
    </row>
    <row r="419" spans="1:44" ht="12" customHeight="1" x14ac:dyDescent="0.2">
      <c r="A419" s="177"/>
      <c r="B419" s="178"/>
      <c r="C419" s="191"/>
      <c r="D419" s="188"/>
      <c r="E419" s="73"/>
      <c r="F419" s="189"/>
      <c r="G419" s="189"/>
      <c r="H419" s="189"/>
      <c r="I419" s="189"/>
      <c r="J419" s="189"/>
      <c r="K419" s="189"/>
      <c r="L419" s="181"/>
      <c r="M419" s="183"/>
      <c r="N419" s="182"/>
      <c r="O419" s="182"/>
      <c r="P419" s="182"/>
      <c r="Q419" s="184"/>
      <c r="R419" s="185"/>
      <c r="S419" s="186"/>
      <c r="T419" s="185"/>
      <c r="U419" s="187"/>
      <c r="V419" s="185"/>
      <c r="W419" s="137"/>
      <c r="X419" s="147"/>
      <c r="Y419" s="540"/>
      <c r="Z419" s="514"/>
      <c r="AA419" s="512"/>
      <c r="AB419" s="513"/>
      <c r="AC419" s="513"/>
      <c r="AD419" s="147">
        <f t="shared" si="60"/>
        <v>0</v>
      </c>
      <c r="AE419" s="147" t="e">
        <f t="shared" si="61"/>
        <v>#VALUE!</v>
      </c>
      <c r="AF419" s="147" t="str">
        <f t="shared" si="62"/>
        <v>0</v>
      </c>
      <c r="AG419" s="147" t="e">
        <f t="shared" si="63"/>
        <v>#VALUE!</v>
      </c>
      <c r="AH419" s="137" t="str">
        <f t="shared" si="64"/>
        <v/>
      </c>
      <c r="AI419" s="137" t="str">
        <f t="shared" si="65"/>
        <v/>
      </c>
      <c r="AJ419" s="137" t="str">
        <f t="shared" si="66"/>
        <v/>
      </c>
      <c r="AK419" s="197">
        <f t="shared" si="67"/>
        <v>0</v>
      </c>
      <c r="AL419" s="137">
        <f t="shared" si="68"/>
        <v>0</v>
      </c>
      <c r="AM419" s="514"/>
      <c r="AN419" s="512"/>
      <c r="AO419" s="512"/>
      <c r="AP419" s="512"/>
      <c r="AQ419" s="512"/>
      <c r="AR419" s="512"/>
    </row>
    <row r="420" spans="1:44" ht="12" customHeight="1" x14ac:dyDescent="0.2">
      <c r="A420" s="194"/>
      <c r="B420" s="178"/>
      <c r="C420" s="191"/>
      <c r="D420" s="180"/>
      <c r="E420" s="73"/>
      <c r="F420" s="181"/>
      <c r="G420" s="181"/>
      <c r="H420" s="189"/>
      <c r="I420" s="189"/>
      <c r="J420" s="181"/>
      <c r="K420" s="181"/>
      <c r="L420" s="182"/>
      <c r="M420" s="183"/>
      <c r="N420" s="182"/>
      <c r="O420" s="182"/>
      <c r="P420" s="182"/>
      <c r="Q420" s="184"/>
      <c r="R420" s="185"/>
      <c r="S420" s="186"/>
      <c r="T420" s="185"/>
      <c r="U420" s="187"/>
      <c r="V420" s="185"/>
      <c r="W420" s="137"/>
      <c r="X420" s="147"/>
      <c r="Y420" s="540"/>
      <c r="Z420" s="514"/>
      <c r="AA420" s="512"/>
      <c r="AB420" s="513"/>
      <c r="AC420" s="513"/>
      <c r="AD420" s="147">
        <f t="shared" si="60"/>
        <v>0</v>
      </c>
      <c r="AE420" s="147" t="e">
        <f t="shared" si="61"/>
        <v>#VALUE!</v>
      </c>
      <c r="AF420" s="147" t="str">
        <f t="shared" si="62"/>
        <v>0</v>
      </c>
      <c r="AG420" s="147" t="e">
        <f t="shared" si="63"/>
        <v>#VALUE!</v>
      </c>
      <c r="AH420" s="137" t="str">
        <f t="shared" si="64"/>
        <v/>
      </c>
      <c r="AI420" s="137" t="str">
        <f t="shared" si="65"/>
        <v/>
      </c>
      <c r="AJ420" s="137" t="str">
        <f t="shared" si="66"/>
        <v/>
      </c>
      <c r="AK420" s="197">
        <f t="shared" si="67"/>
        <v>0</v>
      </c>
      <c r="AL420" s="137">
        <f t="shared" si="68"/>
        <v>0</v>
      </c>
      <c r="AM420" s="514"/>
      <c r="AN420" s="512"/>
      <c r="AO420" s="512"/>
      <c r="AP420" s="512"/>
      <c r="AQ420" s="512"/>
      <c r="AR420" s="512"/>
    </row>
    <row r="421" spans="1:44" ht="12" customHeight="1" x14ac:dyDescent="0.2">
      <c r="A421" s="194"/>
      <c r="B421" s="178"/>
      <c r="C421" s="191"/>
      <c r="D421" s="188"/>
      <c r="E421" s="73"/>
      <c r="F421" s="189"/>
      <c r="G421" s="189"/>
      <c r="H421" s="189"/>
      <c r="I421" s="189"/>
      <c r="J421" s="189"/>
      <c r="K421" s="189"/>
      <c r="L421" s="181"/>
      <c r="M421" s="183"/>
      <c r="N421" s="182"/>
      <c r="O421" s="182"/>
      <c r="P421" s="182"/>
      <c r="Q421" s="184"/>
      <c r="R421" s="185"/>
      <c r="S421" s="186"/>
      <c r="T421" s="185"/>
      <c r="U421" s="187"/>
      <c r="V421" s="185"/>
      <c r="W421" s="137"/>
      <c r="X421" s="147"/>
      <c r="Y421" s="540"/>
      <c r="Z421" s="514"/>
      <c r="AA421" s="512"/>
      <c r="AB421" s="513"/>
      <c r="AC421" s="513"/>
      <c r="AD421" s="147">
        <f t="shared" si="60"/>
        <v>0</v>
      </c>
      <c r="AE421" s="147" t="e">
        <f t="shared" si="61"/>
        <v>#VALUE!</v>
      </c>
      <c r="AF421" s="147" t="str">
        <f t="shared" si="62"/>
        <v>0</v>
      </c>
      <c r="AG421" s="147" t="e">
        <f t="shared" si="63"/>
        <v>#VALUE!</v>
      </c>
      <c r="AH421" s="137" t="str">
        <f t="shared" si="64"/>
        <v/>
      </c>
      <c r="AI421" s="137" t="str">
        <f t="shared" si="65"/>
        <v/>
      </c>
      <c r="AJ421" s="137" t="str">
        <f t="shared" si="66"/>
        <v/>
      </c>
      <c r="AK421" s="197">
        <f t="shared" si="67"/>
        <v>0</v>
      </c>
      <c r="AL421" s="137">
        <f t="shared" si="68"/>
        <v>0</v>
      </c>
      <c r="AM421" s="514"/>
      <c r="AN421" s="512"/>
      <c r="AO421" s="512"/>
      <c r="AP421" s="512"/>
      <c r="AQ421" s="512"/>
      <c r="AR421" s="512"/>
    </row>
    <row r="422" spans="1:44" ht="12" customHeight="1" x14ac:dyDescent="0.2">
      <c r="A422" s="177"/>
      <c r="B422" s="178"/>
      <c r="C422" s="191"/>
      <c r="D422" s="180"/>
      <c r="E422" s="73"/>
      <c r="F422" s="181"/>
      <c r="G422" s="181"/>
      <c r="H422" s="181"/>
      <c r="I422" s="181"/>
      <c r="J422" s="181"/>
      <c r="K422" s="181"/>
      <c r="L422" s="182"/>
      <c r="M422" s="183"/>
      <c r="N422" s="182"/>
      <c r="O422" s="182"/>
      <c r="P422" s="182"/>
      <c r="Q422" s="184"/>
      <c r="R422" s="185"/>
      <c r="S422" s="186"/>
      <c r="T422" s="185"/>
      <c r="U422" s="187"/>
      <c r="V422" s="185"/>
      <c r="W422" s="137"/>
      <c r="X422" s="147"/>
      <c r="Y422" s="540"/>
      <c r="Z422" s="514"/>
      <c r="AA422" s="512"/>
      <c r="AB422" s="513"/>
      <c r="AC422" s="513"/>
      <c r="AD422" s="147">
        <f t="shared" si="60"/>
        <v>0</v>
      </c>
      <c r="AE422" s="147" t="e">
        <f t="shared" si="61"/>
        <v>#VALUE!</v>
      </c>
      <c r="AF422" s="147" t="str">
        <f t="shared" si="62"/>
        <v>0</v>
      </c>
      <c r="AG422" s="147" t="e">
        <f t="shared" si="63"/>
        <v>#VALUE!</v>
      </c>
      <c r="AH422" s="137" t="str">
        <f t="shared" si="64"/>
        <v/>
      </c>
      <c r="AI422" s="137" t="str">
        <f t="shared" si="65"/>
        <v/>
      </c>
      <c r="AJ422" s="137" t="str">
        <f t="shared" si="66"/>
        <v/>
      </c>
      <c r="AK422" s="197">
        <f t="shared" si="67"/>
        <v>0</v>
      </c>
      <c r="AL422" s="137">
        <f t="shared" si="68"/>
        <v>0</v>
      </c>
      <c r="AM422" s="514"/>
      <c r="AN422" s="512"/>
      <c r="AO422" s="512"/>
      <c r="AP422" s="512"/>
      <c r="AQ422" s="512"/>
      <c r="AR422" s="512"/>
    </row>
    <row r="423" spans="1:44" ht="12" customHeight="1" x14ac:dyDescent="0.2">
      <c r="A423" s="177"/>
      <c r="B423" s="178"/>
      <c r="C423" s="191"/>
      <c r="D423" s="188"/>
      <c r="E423" s="73"/>
      <c r="F423" s="189"/>
      <c r="G423" s="181"/>
      <c r="H423" s="181"/>
      <c r="I423" s="181"/>
      <c r="J423" s="181"/>
      <c r="K423" s="181"/>
      <c r="L423" s="181"/>
      <c r="M423" s="183"/>
      <c r="N423" s="182"/>
      <c r="O423" s="182"/>
      <c r="P423" s="182"/>
      <c r="Q423" s="184"/>
      <c r="R423" s="185"/>
      <c r="S423" s="186"/>
      <c r="T423" s="185"/>
      <c r="U423" s="187"/>
      <c r="V423" s="185"/>
      <c r="W423" s="137"/>
      <c r="X423" s="147"/>
      <c r="Y423" s="540"/>
      <c r="Z423" s="514"/>
      <c r="AA423" s="512"/>
      <c r="AB423" s="513"/>
      <c r="AC423" s="513"/>
      <c r="AD423" s="147">
        <f t="shared" si="60"/>
        <v>0</v>
      </c>
      <c r="AE423" s="147" t="e">
        <f t="shared" si="61"/>
        <v>#VALUE!</v>
      </c>
      <c r="AF423" s="147" t="str">
        <f t="shared" si="62"/>
        <v>0</v>
      </c>
      <c r="AG423" s="147" t="e">
        <f t="shared" si="63"/>
        <v>#VALUE!</v>
      </c>
      <c r="AH423" s="137" t="str">
        <f t="shared" si="64"/>
        <v/>
      </c>
      <c r="AI423" s="137" t="str">
        <f t="shared" si="65"/>
        <v/>
      </c>
      <c r="AJ423" s="137" t="str">
        <f t="shared" si="66"/>
        <v/>
      </c>
      <c r="AK423" s="197">
        <f t="shared" si="67"/>
        <v>0</v>
      </c>
      <c r="AL423" s="137">
        <f t="shared" si="68"/>
        <v>0</v>
      </c>
      <c r="AM423" s="514"/>
      <c r="AN423" s="512"/>
      <c r="AO423" s="512"/>
      <c r="AP423" s="512"/>
      <c r="AQ423" s="512"/>
      <c r="AR423" s="512"/>
    </row>
    <row r="424" spans="1:44" ht="12" customHeight="1" x14ac:dyDescent="0.2">
      <c r="A424" s="194"/>
      <c r="B424" s="178"/>
      <c r="C424" s="191"/>
      <c r="D424" s="180"/>
      <c r="E424" s="73"/>
      <c r="F424" s="181"/>
      <c r="G424" s="181"/>
      <c r="H424" s="181"/>
      <c r="I424" s="181"/>
      <c r="J424" s="181"/>
      <c r="K424" s="181"/>
      <c r="L424" s="182"/>
      <c r="M424" s="183"/>
      <c r="N424" s="182"/>
      <c r="O424" s="182"/>
      <c r="P424" s="182"/>
      <c r="Q424" s="184"/>
      <c r="R424" s="185"/>
      <c r="S424" s="186"/>
      <c r="T424" s="185"/>
      <c r="U424" s="187"/>
      <c r="V424" s="185"/>
      <c r="W424" s="137"/>
      <c r="X424" s="147"/>
      <c r="Y424" s="540"/>
      <c r="Z424" s="514"/>
      <c r="AA424" s="512"/>
      <c r="AB424" s="513"/>
      <c r="AC424" s="513"/>
      <c r="AD424" s="147">
        <f t="shared" si="60"/>
        <v>0</v>
      </c>
      <c r="AE424" s="147" t="e">
        <f t="shared" si="61"/>
        <v>#VALUE!</v>
      </c>
      <c r="AF424" s="147" t="str">
        <f t="shared" si="62"/>
        <v>0</v>
      </c>
      <c r="AG424" s="147" t="e">
        <f t="shared" si="63"/>
        <v>#VALUE!</v>
      </c>
      <c r="AH424" s="137" t="str">
        <f t="shared" si="64"/>
        <v/>
      </c>
      <c r="AI424" s="137" t="str">
        <f t="shared" si="65"/>
        <v/>
      </c>
      <c r="AJ424" s="137" t="str">
        <f t="shared" si="66"/>
        <v/>
      </c>
      <c r="AK424" s="197">
        <f t="shared" si="67"/>
        <v>0</v>
      </c>
      <c r="AL424" s="137">
        <f t="shared" si="68"/>
        <v>0</v>
      </c>
      <c r="AM424" s="514"/>
      <c r="AN424" s="512"/>
      <c r="AO424" s="512"/>
      <c r="AP424" s="512"/>
      <c r="AQ424" s="512"/>
      <c r="AR424" s="512"/>
    </row>
    <row r="425" spans="1:44" ht="12" customHeight="1" x14ac:dyDescent="0.2">
      <c r="A425" s="194"/>
      <c r="B425" s="178"/>
      <c r="C425" s="191"/>
      <c r="D425" s="188"/>
      <c r="E425" s="73"/>
      <c r="F425" s="189"/>
      <c r="G425" s="181"/>
      <c r="H425" s="181"/>
      <c r="I425" s="181"/>
      <c r="J425" s="181"/>
      <c r="K425" s="181"/>
      <c r="L425" s="181"/>
      <c r="M425" s="183"/>
      <c r="N425" s="182"/>
      <c r="O425" s="182"/>
      <c r="P425" s="182"/>
      <c r="Q425" s="184"/>
      <c r="R425" s="185"/>
      <c r="S425" s="186"/>
      <c r="T425" s="185"/>
      <c r="U425" s="187"/>
      <c r="V425" s="185"/>
      <c r="W425" s="137"/>
      <c r="X425" s="147"/>
      <c r="Y425" s="540"/>
      <c r="Z425" s="514"/>
      <c r="AA425" s="512"/>
      <c r="AB425" s="513"/>
      <c r="AC425" s="513"/>
      <c r="AD425" s="147">
        <f t="shared" si="60"/>
        <v>0</v>
      </c>
      <c r="AE425" s="147" t="e">
        <f t="shared" si="61"/>
        <v>#VALUE!</v>
      </c>
      <c r="AF425" s="147" t="str">
        <f t="shared" si="62"/>
        <v>0</v>
      </c>
      <c r="AG425" s="147" t="e">
        <f t="shared" si="63"/>
        <v>#VALUE!</v>
      </c>
      <c r="AH425" s="137" t="str">
        <f t="shared" si="64"/>
        <v/>
      </c>
      <c r="AI425" s="137" t="str">
        <f t="shared" si="65"/>
        <v/>
      </c>
      <c r="AJ425" s="137" t="str">
        <f t="shared" si="66"/>
        <v/>
      </c>
      <c r="AK425" s="197">
        <f t="shared" si="67"/>
        <v>0</v>
      </c>
      <c r="AL425" s="137">
        <f t="shared" si="68"/>
        <v>0</v>
      </c>
      <c r="AM425" s="514"/>
      <c r="AN425" s="512"/>
      <c r="AO425" s="512"/>
      <c r="AP425" s="512"/>
      <c r="AQ425" s="512"/>
      <c r="AR425" s="512"/>
    </row>
    <row r="426" spans="1:44" ht="12" customHeight="1" x14ac:dyDescent="0.2">
      <c r="A426" s="177"/>
      <c r="B426" s="178"/>
      <c r="C426" s="191"/>
      <c r="D426" s="180"/>
      <c r="E426" s="73"/>
      <c r="F426" s="181"/>
      <c r="G426" s="181"/>
      <c r="H426" s="181"/>
      <c r="I426" s="181"/>
      <c r="J426" s="181"/>
      <c r="K426" s="181"/>
      <c r="L426" s="182"/>
      <c r="M426" s="183"/>
      <c r="N426" s="182"/>
      <c r="O426" s="182"/>
      <c r="P426" s="182"/>
      <c r="Q426" s="184"/>
      <c r="R426" s="185"/>
      <c r="S426" s="186"/>
      <c r="T426" s="185"/>
      <c r="U426" s="187"/>
      <c r="V426" s="185"/>
      <c r="W426" s="137"/>
      <c r="X426" s="147"/>
      <c r="Y426" s="540"/>
      <c r="Z426" s="514"/>
      <c r="AA426" s="512"/>
      <c r="AB426" s="513"/>
      <c r="AC426" s="513"/>
      <c r="AD426" s="147">
        <f t="shared" si="60"/>
        <v>0</v>
      </c>
      <c r="AE426" s="147" t="e">
        <f t="shared" si="61"/>
        <v>#VALUE!</v>
      </c>
      <c r="AF426" s="147" t="str">
        <f t="shared" si="62"/>
        <v>0</v>
      </c>
      <c r="AG426" s="147" t="e">
        <f t="shared" si="63"/>
        <v>#VALUE!</v>
      </c>
      <c r="AH426" s="137" t="str">
        <f t="shared" si="64"/>
        <v/>
      </c>
      <c r="AI426" s="137" t="str">
        <f t="shared" si="65"/>
        <v/>
      </c>
      <c r="AJ426" s="137" t="str">
        <f t="shared" si="66"/>
        <v/>
      </c>
      <c r="AK426" s="197">
        <f t="shared" si="67"/>
        <v>0</v>
      </c>
      <c r="AL426" s="137">
        <f t="shared" si="68"/>
        <v>0</v>
      </c>
      <c r="AM426" s="514"/>
      <c r="AN426" s="512"/>
      <c r="AO426" s="512"/>
      <c r="AP426" s="512"/>
      <c r="AQ426" s="512"/>
      <c r="AR426" s="512"/>
    </row>
    <row r="427" spans="1:44" ht="12" customHeight="1" x14ac:dyDescent="0.2">
      <c r="A427" s="177"/>
      <c r="B427" s="178"/>
      <c r="C427" s="191"/>
      <c r="D427" s="188"/>
      <c r="E427" s="73"/>
      <c r="F427" s="189"/>
      <c r="G427" s="181"/>
      <c r="H427" s="181"/>
      <c r="I427" s="181"/>
      <c r="J427" s="181"/>
      <c r="K427" s="181"/>
      <c r="L427" s="181"/>
      <c r="M427" s="183"/>
      <c r="N427" s="182"/>
      <c r="O427" s="182"/>
      <c r="P427" s="182"/>
      <c r="Q427" s="184"/>
      <c r="R427" s="185"/>
      <c r="S427" s="186"/>
      <c r="T427" s="185"/>
      <c r="U427" s="187"/>
      <c r="V427" s="185"/>
      <c r="W427" s="137"/>
      <c r="X427" s="147"/>
      <c r="Y427" s="540"/>
      <c r="Z427" s="514"/>
      <c r="AA427" s="512"/>
      <c r="AB427" s="513"/>
      <c r="AC427" s="513"/>
      <c r="AD427" s="147">
        <f t="shared" si="60"/>
        <v>0</v>
      </c>
      <c r="AE427" s="147" t="e">
        <f t="shared" si="61"/>
        <v>#VALUE!</v>
      </c>
      <c r="AF427" s="147" t="str">
        <f t="shared" si="62"/>
        <v>0</v>
      </c>
      <c r="AG427" s="147" t="e">
        <f t="shared" si="63"/>
        <v>#VALUE!</v>
      </c>
      <c r="AH427" s="137" t="str">
        <f t="shared" si="64"/>
        <v/>
      </c>
      <c r="AI427" s="137" t="str">
        <f t="shared" si="65"/>
        <v/>
      </c>
      <c r="AJ427" s="137" t="str">
        <f t="shared" si="66"/>
        <v/>
      </c>
      <c r="AK427" s="197">
        <f t="shared" si="67"/>
        <v>0</v>
      </c>
      <c r="AL427" s="137">
        <f t="shared" si="68"/>
        <v>0</v>
      </c>
      <c r="AM427" s="514"/>
      <c r="AN427" s="512"/>
      <c r="AO427" s="512"/>
      <c r="AP427" s="512"/>
      <c r="AQ427" s="512"/>
      <c r="AR427" s="512"/>
    </row>
    <row r="428" spans="1:44" ht="12" customHeight="1" x14ac:dyDescent="0.2">
      <c r="A428" s="194"/>
      <c r="B428" s="178"/>
      <c r="C428" s="191"/>
      <c r="D428" s="180"/>
      <c r="E428" s="73"/>
      <c r="F428" s="181"/>
      <c r="G428" s="181"/>
      <c r="H428" s="181"/>
      <c r="I428" s="181"/>
      <c r="J428" s="181"/>
      <c r="K428" s="181"/>
      <c r="L428" s="182"/>
      <c r="M428" s="183"/>
      <c r="N428" s="182"/>
      <c r="O428" s="182"/>
      <c r="P428" s="182"/>
      <c r="Q428" s="184"/>
      <c r="R428" s="185"/>
      <c r="S428" s="186"/>
      <c r="T428" s="185"/>
      <c r="U428" s="187"/>
      <c r="V428" s="185"/>
      <c r="W428" s="137"/>
      <c r="X428" s="147"/>
      <c r="Y428" s="540"/>
      <c r="Z428" s="514"/>
      <c r="AA428" s="512"/>
      <c r="AB428" s="513"/>
      <c r="AC428" s="513"/>
      <c r="AD428" s="147">
        <f t="shared" si="60"/>
        <v>0</v>
      </c>
      <c r="AE428" s="147" t="e">
        <f t="shared" si="61"/>
        <v>#VALUE!</v>
      </c>
      <c r="AF428" s="147" t="str">
        <f t="shared" si="62"/>
        <v>0</v>
      </c>
      <c r="AG428" s="147" t="e">
        <f t="shared" si="63"/>
        <v>#VALUE!</v>
      </c>
      <c r="AH428" s="137" t="str">
        <f t="shared" si="64"/>
        <v/>
      </c>
      <c r="AI428" s="137" t="str">
        <f t="shared" si="65"/>
        <v/>
      </c>
      <c r="AJ428" s="137" t="str">
        <f t="shared" si="66"/>
        <v/>
      </c>
      <c r="AK428" s="197">
        <f t="shared" si="67"/>
        <v>0</v>
      </c>
      <c r="AL428" s="137">
        <f t="shared" si="68"/>
        <v>0</v>
      </c>
      <c r="AM428" s="514"/>
      <c r="AN428" s="512"/>
      <c r="AO428" s="512"/>
      <c r="AP428" s="512"/>
      <c r="AQ428" s="512"/>
      <c r="AR428" s="512"/>
    </row>
    <row r="429" spans="1:44" ht="12" customHeight="1" x14ac:dyDescent="0.2">
      <c r="A429" s="194"/>
      <c r="B429" s="178"/>
      <c r="C429" s="191"/>
      <c r="D429" s="188"/>
      <c r="E429" s="73"/>
      <c r="F429" s="189"/>
      <c r="G429" s="181"/>
      <c r="H429" s="181"/>
      <c r="I429" s="181"/>
      <c r="J429" s="181"/>
      <c r="K429" s="181"/>
      <c r="L429" s="181"/>
      <c r="M429" s="183"/>
      <c r="N429" s="182"/>
      <c r="O429" s="182"/>
      <c r="P429" s="182"/>
      <c r="Q429" s="184"/>
      <c r="R429" s="185"/>
      <c r="S429" s="186"/>
      <c r="T429" s="185"/>
      <c r="U429" s="187"/>
      <c r="V429" s="185"/>
      <c r="W429" s="137"/>
      <c r="X429" s="147"/>
      <c r="Y429" s="540"/>
      <c r="Z429" s="514"/>
      <c r="AA429" s="512"/>
      <c r="AB429" s="513"/>
      <c r="AC429" s="513"/>
      <c r="AD429" s="147">
        <f t="shared" si="60"/>
        <v>0</v>
      </c>
      <c r="AE429" s="147" t="e">
        <f t="shared" si="61"/>
        <v>#VALUE!</v>
      </c>
      <c r="AF429" s="147" t="str">
        <f t="shared" si="62"/>
        <v>0</v>
      </c>
      <c r="AG429" s="147" t="e">
        <f t="shared" si="63"/>
        <v>#VALUE!</v>
      </c>
      <c r="AH429" s="137" t="str">
        <f t="shared" si="64"/>
        <v/>
      </c>
      <c r="AI429" s="137" t="str">
        <f t="shared" si="65"/>
        <v/>
      </c>
      <c r="AJ429" s="137" t="str">
        <f t="shared" si="66"/>
        <v/>
      </c>
      <c r="AK429" s="197">
        <f t="shared" si="67"/>
        <v>0</v>
      </c>
      <c r="AL429" s="137">
        <f t="shared" si="68"/>
        <v>0</v>
      </c>
      <c r="AM429" s="514"/>
      <c r="AN429" s="512"/>
      <c r="AO429" s="512"/>
      <c r="AP429" s="512"/>
      <c r="AQ429" s="512"/>
      <c r="AR429" s="512"/>
    </row>
    <row r="430" spans="1:44" ht="12" customHeight="1" x14ac:dyDescent="0.2">
      <c r="A430" s="177"/>
      <c r="B430" s="178"/>
      <c r="C430" s="177"/>
      <c r="D430" s="180"/>
      <c r="E430" s="73"/>
      <c r="F430" s="181"/>
      <c r="G430" s="181"/>
      <c r="H430" s="181"/>
      <c r="I430" s="181"/>
      <c r="J430" s="181"/>
      <c r="K430" s="181"/>
      <c r="L430" s="182"/>
      <c r="M430" s="183"/>
      <c r="N430" s="182"/>
      <c r="O430" s="182"/>
      <c r="P430" s="182"/>
      <c r="Q430" s="184"/>
      <c r="R430" s="185"/>
      <c r="S430" s="186"/>
      <c r="T430" s="185"/>
      <c r="U430" s="187"/>
      <c r="V430" s="185"/>
      <c r="W430" s="137"/>
      <c r="X430" s="147"/>
      <c r="Y430" s="540"/>
      <c r="Z430" s="514"/>
      <c r="AA430" s="512"/>
      <c r="AB430" s="513"/>
      <c r="AC430" s="513"/>
      <c r="AD430" s="147">
        <f t="shared" si="60"/>
        <v>0</v>
      </c>
      <c r="AE430" s="147" t="e">
        <f t="shared" si="61"/>
        <v>#VALUE!</v>
      </c>
      <c r="AF430" s="147" t="str">
        <f t="shared" si="62"/>
        <v>0</v>
      </c>
      <c r="AG430" s="147" t="e">
        <f t="shared" si="63"/>
        <v>#VALUE!</v>
      </c>
      <c r="AH430" s="137" t="str">
        <f t="shared" si="64"/>
        <v/>
      </c>
      <c r="AI430" s="137" t="str">
        <f t="shared" si="65"/>
        <v/>
      </c>
      <c r="AJ430" s="137" t="str">
        <f t="shared" si="66"/>
        <v/>
      </c>
      <c r="AK430" s="197">
        <f t="shared" si="67"/>
        <v>0</v>
      </c>
      <c r="AL430" s="137">
        <f t="shared" si="68"/>
        <v>0</v>
      </c>
      <c r="AM430" s="514"/>
      <c r="AN430" s="512"/>
      <c r="AO430" s="512"/>
      <c r="AP430" s="512"/>
      <c r="AQ430" s="512"/>
      <c r="AR430" s="512"/>
    </row>
    <row r="431" spans="1:44" ht="12" customHeight="1" x14ac:dyDescent="0.2">
      <c r="A431" s="177"/>
      <c r="B431" s="178"/>
      <c r="C431" s="177"/>
      <c r="D431" s="188"/>
      <c r="E431" s="73"/>
      <c r="F431" s="189"/>
      <c r="G431" s="181"/>
      <c r="H431" s="181"/>
      <c r="I431" s="181"/>
      <c r="J431" s="181"/>
      <c r="K431" s="181"/>
      <c r="L431" s="181"/>
      <c r="M431" s="183"/>
      <c r="N431" s="182"/>
      <c r="O431" s="182"/>
      <c r="P431" s="182"/>
      <c r="Q431" s="184"/>
      <c r="R431" s="185"/>
      <c r="S431" s="186"/>
      <c r="T431" s="185"/>
      <c r="U431" s="187"/>
      <c r="V431" s="185"/>
      <c r="W431" s="137"/>
      <c r="X431" s="147"/>
      <c r="Y431" s="540"/>
      <c r="Z431" s="514"/>
      <c r="AA431" s="512"/>
      <c r="AB431" s="513"/>
      <c r="AC431" s="513"/>
      <c r="AD431" s="147">
        <f t="shared" si="60"/>
        <v>0</v>
      </c>
      <c r="AE431" s="147" t="e">
        <f t="shared" si="61"/>
        <v>#VALUE!</v>
      </c>
      <c r="AF431" s="147" t="str">
        <f t="shared" si="62"/>
        <v>0</v>
      </c>
      <c r="AG431" s="147" t="e">
        <f t="shared" si="63"/>
        <v>#VALUE!</v>
      </c>
      <c r="AH431" s="137" t="str">
        <f t="shared" si="64"/>
        <v/>
      </c>
      <c r="AI431" s="137" t="str">
        <f t="shared" si="65"/>
        <v/>
      </c>
      <c r="AJ431" s="137" t="str">
        <f t="shared" si="66"/>
        <v/>
      </c>
      <c r="AK431" s="197">
        <f t="shared" si="67"/>
        <v>0</v>
      </c>
      <c r="AL431" s="137">
        <f t="shared" si="68"/>
        <v>0</v>
      </c>
      <c r="AM431" s="514"/>
      <c r="AN431" s="512"/>
      <c r="AO431" s="512"/>
      <c r="AP431" s="512"/>
      <c r="AQ431" s="512"/>
      <c r="AR431" s="512"/>
    </row>
    <row r="432" spans="1:44" ht="12" customHeight="1" x14ac:dyDescent="0.2">
      <c r="A432" s="194"/>
      <c r="B432" s="178"/>
      <c r="C432" s="204"/>
      <c r="D432" s="180"/>
      <c r="E432" s="73"/>
      <c r="F432" s="181"/>
      <c r="G432" s="181"/>
      <c r="H432" s="181"/>
      <c r="I432" s="181"/>
      <c r="J432" s="181"/>
      <c r="K432" s="181"/>
      <c r="L432" s="182"/>
      <c r="M432" s="183"/>
      <c r="N432" s="182"/>
      <c r="O432" s="182"/>
      <c r="P432" s="182"/>
      <c r="Q432" s="184"/>
      <c r="R432" s="185"/>
      <c r="S432" s="186"/>
      <c r="T432" s="185"/>
      <c r="U432" s="187"/>
      <c r="V432" s="185"/>
      <c r="W432" s="137"/>
      <c r="X432" s="147"/>
      <c r="Y432" s="540"/>
      <c r="Z432" s="514"/>
      <c r="AA432" s="512"/>
      <c r="AB432" s="513"/>
      <c r="AC432" s="513"/>
      <c r="AD432" s="147">
        <f t="shared" si="60"/>
        <v>0</v>
      </c>
      <c r="AE432" s="147" t="e">
        <f t="shared" si="61"/>
        <v>#VALUE!</v>
      </c>
      <c r="AF432" s="147" t="str">
        <f t="shared" si="62"/>
        <v>0</v>
      </c>
      <c r="AG432" s="147" t="e">
        <f t="shared" si="63"/>
        <v>#VALUE!</v>
      </c>
      <c r="AH432" s="137" t="str">
        <f t="shared" si="64"/>
        <v/>
      </c>
      <c r="AI432" s="137" t="str">
        <f t="shared" si="65"/>
        <v/>
      </c>
      <c r="AJ432" s="137" t="str">
        <f t="shared" si="66"/>
        <v/>
      </c>
      <c r="AK432" s="197">
        <f t="shared" si="67"/>
        <v>0</v>
      </c>
      <c r="AL432" s="137">
        <f t="shared" si="68"/>
        <v>0</v>
      </c>
      <c r="AM432" s="514"/>
      <c r="AN432" s="512"/>
      <c r="AO432" s="512"/>
      <c r="AP432" s="512"/>
      <c r="AQ432" s="512"/>
      <c r="AR432" s="512"/>
    </row>
    <row r="433" spans="1:44" ht="12" customHeight="1" x14ac:dyDescent="0.2">
      <c r="A433" s="194"/>
      <c r="B433" s="178"/>
      <c r="C433" s="204"/>
      <c r="D433" s="188"/>
      <c r="E433" s="73"/>
      <c r="F433" s="189"/>
      <c r="G433" s="181"/>
      <c r="H433" s="181"/>
      <c r="I433" s="181"/>
      <c r="J433" s="181"/>
      <c r="K433" s="181"/>
      <c r="L433" s="181"/>
      <c r="M433" s="183"/>
      <c r="N433" s="182"/>
      <c r="O433" s="182"/>
      <c r="P433" s="182"/>
      <c r="Q433" s="184"/>
      <c r="R433" s="185"/>
      <c r="S433" s="186"/>
      <c r="T433" s="185"/>
      <c r="U433" s="187"/>
      <c r="V433" s="185"/>
      <c r="W433" s="137"/>
      <c r="X433" s="147"/>
      <c r="Y433" s="540"/>
      <c r="Z433" s="514"/>
      <c r="AA433" s="512"/>
      <c r="AB433" s="513"/>
      <c r="AC433" s="513"/>
      <c r="AD433" s="147">
        <f t="shared" ref="AD433:AD479" si="69">IFERROR(LEFT(E433,FIND(" ",E433)-1),E433)</f>
        <v>0</v>
      </c>
      <c r="AE433" s="147" t="e">
        <f t="shared" ref="AE433:AE479" si="70">MID(E433,FIND(" ",E433)*1,27)</f>
        <v>#VALUE!</v>
      </c>
      <c r="AF433" s="147" t="str">
        <f t="shared" ref="AF433:AF479" si="71">UPPER(AD433)</f>
        <v>0</v>
      </c>
      <c r="AG433" s="147" t="e">
        <f t="shared" ref="AG433:AG479" si="72">PROPER(AE433)</f>
        <v>#VALUE!</v>
      </c>
      <c r="AH433" s="137" t="str">
        <f t="shared" ref="AH433:AH479" si="73">MID($F433,FIND("",$F433)*1,2)</f>
        <v/>
      </c>
      <c r="AI433" s="137" t="str">
        <f t="shared" ref="AI433:AI479" si="74">MID($F433,FIND("",$F433)*3,2)</f>
        <v/>
      </c>
      <c r="AJ433" s="137" t="str">
        <f t="shared" ref="AJ433:AJ479" si="75">MID($F433,FIND("",$F433)*5,2)</f>
        <v/>
      </c>
      <c r="AK433" s="197">
        <f t="shared" ref="AK433:AK479" si="76">G433</f>
        <v>0</v>
      </c>
      <c r="AL433" s="137">
        <f t="shared" ref="AL433:AL479" si="77">IF(AK433="кмс",AK$2,IF(AK433="мс",AL$2,IF(AK433="мсмк",AM$2,IF(AK433="змс",AN$2,AK433))))</f>
        <v>0</v>
      </c>
      <c r="AM433" s="514"/>
      <c r="AN433" s="512"/>
      <c r="AO433" s="512"/>
      <c r="AP433" s="512"/>
      <c r="AQ433" s="512"/>
      <c r="AR433" s="512"/>
    </row>
    <row r="434" spans="1:44" ht="12" customHeight="1" x14ac:dyDescent="0.2">
      <c r="A434" s="177"/>
      <c r="B434" s="178"/>
      <c r="C434" s="191"/>
      <c r="D434" s="180"/>
      <c r="E434" s="73"/>
      <c r="F434" s="181"/>
      <c r="G434" s="181"/>
      <c r="H434" s="181"/>
      <c r="I434" s="181"/>
      <c r="J434" s="181"/>
      <c r="K434" s="181"/>
      <c r="L434" s="182"/>
      <c r="M434" s="183"/>
      <c r="N434" s="182"/>
      <c r="O434" s="182"/>
      <c r="P434" s="182"/>
      <c r="Q434" s="184"/>
      <c r="R434" s="185"/>
      <c r="S434" s="186"/>
      <c r="T434" s="185"/>
      <c r="U434" s="187"/>
      <c r="V434" s="185"/>
      <c r="W434" s="137"/>
      <c r="X434" s="147"/>
      <c r="Y434" s="540"/>
      <c r="Z434" s="514"/>
      <c r="AA434" s="512"/>
      <c r="AB434" s="513"/>
      <c r="AC434" s="513"/>
      <c r="AD434" s="147">
        <f t="shared" si="69"/>
        <v>0</v>
      </c>
      <c r="AE434" s="147" t="e">
        <f t="shared" si="70"/>
        <v>#VALUE!</v>
      </c>
      <c r="AF434" s="147" t="str">
        <f t="shared" si="71"/>
        <v>0</v>
      </c>
      <c r="AG434" s="147" t="e">
        <f t="shared" si="72"/>
        <v>#VALUE!</v>
      </c>
      <c r="AH434" s="137" t="str">
        <f t="shared" si="73"/>
        <v/>
      </c>
      <c r="AI434" s="137" t="str">
        <f t="shared" si="74"/>
        <v/>
      </c>
      <c r="AJ434" s="137" t="str">
        <f t="shared" si="75"/>
        <v/>
      </c>
      <c r="AK434" s="197">
        <f t="shared" si="76"/>
        <v>0</v>
      </c>
      <c r="AL434" s="137">
        <f t="shared" si="77"/>
        <v>0</v>
      </c>
      <c r="AM434" s="514"/>
      <c r="AN434" s="512"/>
      <c r="AO434" s="512"/>
      <c r="AP434" s="512"/>
      <c r="AQ434" s="512"/>
      <c r="AR434" s="512"/>
    </row>
    <row r="435" spans="1:44" ht="12" customHeight="1" x14ac:dyDescent="0.2">
      <c r="A435" s="177"/>
      <c r="B435" s="178"/>
      <c r="C435" s="191"/>
      <c r="D435" s="188"/>
      <c r="E435" s="73"/>
      <c r="F435" s="189"/>
      <c r="G435" s="189"/>
      <c r="H435" s="181"/>
      <c r="I435" s="181"/>
      <c r="J435" s="181"/>
      <c r="K435" s="181"/>
      <c r="L435" s="181"/>
      <c r="M435" s="183"/>
      <c r="N435" s="182"/>
      <c r="O435" s="182"/>
      <c r="P435" s="182"/>
      <c r="Q435" s="184"/>
      <c r="R435" s="185"/>
      <c r="S435" s="186"/>
      <c r="T435" s="185"/>
      <c r="U435" s="187"/>
      <c r="V435" s="185"/>
      <c r="W435" s="137"/>
      <c r="X435" s="147"/>
      <c r="Y435" s="540"/>
      <c r="Z435" s="514"/>
      <c r="AA435" s="512"/>
      <c r="AB435" s="513"/>
      <c r="AC435" s="513"/>
      <c r="AD435" s="147">
        <f t="shared" si="69"/>
        <v>0</v>
      </c>
      <c r="AE435" s="147" t="e">
        <f t="shared" si="70"/>
        <v>#VALUE!</v>
      </c>
      <c r="AF435" s="147" t="str">
        <f t="shared" si="71"/>
        <v>0</v>
      </c>
      <c r="AG435" s="147" t="e">
        <f t="shared" si="72"/>
        <v>#VALUE!</v>
      </c>
      <c r="AH435" s="137" t="str">
        <f t="shared" si="73"/>
        <v/>
      </c>
      <c r="AI435" s="137" t="str">
        <f t="shared" si="74"/>
        <v/>
      </c>
      <c r="AJ435" s="137" t="str">
        <f t="shared" si="75"/>
        <v/>
      </c>
      <c r="AK435" s="197">
        <f t="shared" si="76"/>
        <v>0</v>
      </c>
      <c r="AL435" s="137">
        <f t="shared" si="77"/>
        <v>0</v>
      </c>
      <c r="AM435" s="514"/>
      <c r="AN435" s="512"/>
      <c r="AO435" s="512"/>
      <c r="AP435" s="512"/>
      <c r="AQ435" s="512"/>
      <c r="AR435" s="512"/>
    </row>
    <row r="436" spans="1:44" ht="12" customHeight="1" x14ac:dyDescent="0.2">
      <c r="A436" s="177"/>
      <c r="B436" s="178"/>
      <c r="C436" s="191"/>
      <c r="D436" s="180"/>
      <c r="E436" s="321"/>
      <c r="F436" s="181"/>
      <c r="G436" s="189"/>
      <c r="H436" s="181"/>
      <c r="I436" s="181"/>
      <c r="J436" s="181"/>
      <c r="K436" s="181"/>
      <c r="L436" s="182"/>
      <c r="M436" s="183"/>
      <c r="N436" s="182"/>
      <c r="O436" s="182"/>
      <c r="P436" s="182"/>
      <c r="Q436" s="184"/>
      <c r="R436" s="185"/>
      <c r="S436" s="186"/>
      <c r="T436" s="185"/>
      <c r="U436" s="187"/>
      <c r="V436" s="185"/>
      <c r="W436" s="137"/>
      <c r="X436" s="147"/>
      <c r="Y436" s="540"/>
      <c r="Z436" s="514"/>
      <c r="AA436" s="512"/>
      <c r="AB436" s="513"/>
      <c r="AC436" s="513"/>
      <c r="AD436" s="147">
        <f t="shared" si="69"/>
        <v>0</v>
      </c>
      <c r="AE436" s="147" t="e">
        <f t="shared" si="70"/>
        <v>#VALUE!</v>
      </c>
      <c r="AF436" s="147" t="str">
        <f t="shared" si="71"/>
        <v>0</v>
      </c>
      <c r="AG436" s="147" t="e">
        <f t="shared" si="72"/>
        <v>#VALUE!</v>
      </c>
      <c r="AH436" s="137" t="str">
        <f t="shared" si="73"/>
        <v/>
      </c>
      <c r="AI436" s="137" t="str">
        <f t="shared" si="74"/>
        <v/>
      </c>
      <c r="AJ436" s="137" t="str">
        <f t="shared" si="75"/>
        <v/>
      </c>
      <c r="AK436" s="197">
        <f t="shared" si="76"/>
        <v>0</v>
      </c>
      <c r="AL436" s="137">
        <f t="shared" si="77"/>
        <v>0</v>
      </c>
      <c r="AM436" s="514"/>
      <c r="AN436" s="512"/>
      <c r="AO436" s="512"/>
      <c r="AP436" s="512"/>
      <c r="AQ436" s="512"/>
      <c r="AR436" s="512"/>
    </row>
    <row r="437" spans="1:44" ht="12" customHeight="1" x14ac:dyDescent="0.2">
      <c r="A437" s="177"/>
      <c r="B437" s="178"/>
      <c r="C437" s="191"/>
      <c r="D437" s="188"/>
      <c r="E437" s="321"/>
      <c r="F437" s="189"/>
      <c r="G437" s="189"/>
      <c r="H437" s="181"/>
      <c r="I437" s="181"/>
      <c r="J437" s="181"/>
      <c r="K437" s="181"/>
      <c r="L437" s="181"/>
      <c r="M437" s="183"/>
      <c r="N437" s="182"/>
      <c r="O437" s="182"/>
      <c r="P437" s="182"/>
      <c r="Q437" s="184"/>
      <c r="R437" s="185"/>
      <c r="S437" s="186"/>
      <c r="T437" s="185"/>
      <c r="U437" s="187"/>
      <c r="V437" s="185"/>
      <c r="W437" s="137"/>
      <c r="X437" s="147"/>
      <c r="Y437" s="540"/>
      <c r="Z437" s="514"/>
      <c r="AA437" s="512"/>
      <c r="AB437" s="513"/>
      <c r="AC437" s="513"/>
      <c r="AD437" s="147">
        <f t="shared" si="69"/>
        <v>0</v>
      </c>
      <c r="AE437" s="147" t="e">
        <f t="shared" si="70"/>
        <v>#VALUE!</v>
      </c>
      <c r="AF437" s="147" t="str">
        <f t="shared" si="71"/>
        <v>0</v>
      </c>
      <c r="AG437" s="147" t="e">
        <f t="shared" si="72"/>
        <v>#VALUE!</v>
      </c>
      <c r="AH437" s="137" t="str">
        <f t="shared" si="73"/>
        <v/>
      </c>
      <c r="AI437" s="137" t="str">
        <f t="shared" si="74"/>
        <v/>
      </c>
      <c r="AJ437" s="137" t="str">
        <f t="shared" si="75"/>
        <v/>
      </c>
      <c r="AK437" s="197">
        <f t="shared" si="76"/>
        <v>0</v>
      </c>
      <c r="AL437" s="137">
        <f t="shared" si="77"/>
        <v>0</v>
      </c>
      <c r="AM437" s="514"/>
      <c r="AN437" s="512"/>
      <c r="AO437" s="512"/>
      <c r="AP437" s="512"/>
      <c r="AQ437" s="512"/>
      <c r="AR437" s="512"/>
    </row>
    <row r="438" spans="1:44" ht="12" customHeight="1" x14ac:dyDescent="0.2">
      <c r="A438" s="194"/>
      <c r="B438" s="178"/>
      <c r="C438" s="204"/>
      <c r="D438" s="180"/>
      <c r="E438" s="321"/>
      <c r="F438" s="181"/>
      <c r="G438" s="189"/>
      <c r="H438" s="181"/>
      <c r="I438" s="181"/>
      <c r="J438" s="181"/>
      <c r="K438" s="181"/>
      <c r="L438" s="182"/>
      <c r="M438" s="183"/>
      <c r="N438" s="182"/>
      <c r="O438" s="182"/>
      <c r="P438" s="182"/>
      <c r="Q438" s="184"/>
      <c r="R438" s="185"/>
      <c r="S438" s="186"/>
      <c r="T438" s="185"/>
      <c r="U438" s="187"/>
      <c r="V438" s="185"/>
      <c r="W438" s="137"/>
      <c r="X438" s="147"/>
      <c r="Y438" s="540"/>
      <c r="Z438" s="514"/>
      <c r="AA438" s="512"/>
      <c r="AB438" s="513"/>
      <c r="AC438" s="513"/>
      <c r="AD438" s="147">
        <f t="shared" si="69"/>
        <v>0</v>
      </c>
      <c r="AE438" s="147" t="e">
        <f t="shared" si="70"/>
        <v>#VALUE!</v>
      </c>
      <c r="AF438" s="147" t="str">
        <f t="shared" si="71"/>
        <v>0</v>
      </c>
      <c r="AG438" s="147" t="e">
        <f t="shared" si="72"/>
        <v>#VALUE!</v>
      </c>
      <c r="AH438" s="137" t="str">
        <f t="shared" si="73"/>
        <v/>
      </c>
      <c r="AI438" s="137" t="str">
        <f t="shared" si="74"/>
        <v/>
      </c>
      <c r="AJ438" s="137" t="str">
        <f t="shared" si="75"/>
        <v/>
      </c>
      <c r="AK438" s="197">
        <f t="shared" si="76"/>
        <v>0</v>
      </c>
      <c r="AL438" s="137">
        <f t="shared" si="77"/>
        <v>0</v>
      </c>
      <c r="AM438" s="514"/>
      <c r="AN438" s="512"/>
      <c r="AO438" s="512"/>
      <c r="AP438" s="512"/>
      <c r="AQ438" s="512"/>
      <c r="AR438" s="512"/>
    </row>
    <row r="439" spans="1:44" ht="12" customHeight="1" x14ac:dyDescent="0.2">
      <c r="A439" s="194"/>
      <c r="B439" s="178"/>
      <c r="C439" s="204"/>
      <c r="D439" s="188"/>
      <c r="E439" s="321"/>
      <c r="F439" s="189"/>
      <c r="G439" s="189"/>
      <c r="H439" s="181"/>
      <c r="I439" s="181"/>
      <c r="J439" s="181"/>
      <c r="K439" s="181"/>
      <c r="L439" s="181"/>
      <c r="M439" s="183"/>
      <c r="N439" s="182"/>
      <c r="O439" s="182"/>
      <c r="P439" s="182"/>
      <c r="Q439" s="184"/>
      <c r="R439" s="185"/>
      <c r="S439" s="186"/>
      <c r="T439" s="185"/>
      <c r="U439" s="187"/>
      <c r="V439" s="185"/>
      <c r="W439" s="137"/>
      <c r="X439" s="147"/>
      <c r="Y439" s="540"/>
      <c r="Z439" s="514"/>
      <c r="AA439" s="512"/>
      <c r="AB439" s="513"/>
      <c r="AC439" s="513"/>
      <c r="AD439" s="147">
        <f t="shared" si="69"/>
        <v>0</v>
      </c>
      <c r="AE439" s="147" t="e">
        <f t="shared" si="70"/>
        <v>#VALUE!</v>
      </c>
      <c r="AF439" s="147" t="str">
        <f t="shared" si="71"/>
        <v>0</v>
      </c>
      <c r="AG439" s="147" t="e">
        <f t="shared" si="72"/>
        <v>#VALUE!</v>
      </c>
      <c r="AH439" s="137" t="str">
        <f t="shared" si="73"/>
        <v/>
      </c>
      <c r="AI439" s="137" t="str">
        <f t="shared" si="74"/>
        <v/>
      </c>
      <c r="AJ439" s="137" t="str">
        <f t="shared" si="75"/>
        <v/>
      </c>
      <c r="AK439" s="197">
        <f t="shared" si="76"/>
        <v>0</v>
      </c>
      <c r="AL439" s="137">
        <f t="shared" si="77"/>
        <v>0</v>
      </c>
      <c r="AM439" s="514"/>
      <c r="AN439" s="512"/>
      <c r="AO439" s="512"/>
      <c r="AP439" s="512"/>
      <c r="AQ439" s="512"/>
      <c r="AR439" s="512"/>
    </row>
    <row r="440" spans="1:44" ht="12" customHeight="1" x14ac:dyDescent="0.2">
      <c r="A440" s="194"/>
      <c r="B440" s="178"/>
      <c r="C440" s="191"/>
      <c r="D440" s="180"/>
      <c r="E440" s="321"/>
      <c r="F440" s="181"/>
      <c r="G440" s="189"/>
      <c r="H440" s="181"/>
      <c r="I440" s="181"/>
      <c r="J440" s="181"/>
      <c r="K440" s="181"/>
      <c r="L440" s="182"/>
      <c r="M440" s="183"/>
      <c r="N440" s="182"/>
      <c r="O440" s="182"/>
      <c r="P440" s="182"/>
      <c r="Q440" s="184"/>
      <c r="R440" s="185"/>
      <c r="S440" s="186"/>
      <c r="T440" s="185"/>
      <c r="U440" s="187"/>
      <c r="V440" s="185"/>
      <c r="W440" s="137"/>
      <c r="X440" s="147"/>
      <c r="Y440" s="540"/>
      <c r="Z440" s="514"/>
      <c r="AA440" s="512"/>
      <c r="AB440" s="513"/>
      <c r="AC440" s="513"/>
      <c r="AD440" s="147">
        <f t="shared" si="69"/>
        <v>0</v>
      </c>
      <c r="AE440" s="147" t="e">
        <f t="shared" si="70"/>
        <v>#VALUE!</v>
      </c>
      <c r="AF440" s="147" t="str">
        <f t="shared" si="71"/>
        <v>0</v>
      </c>
      <c r="AG440" s="147" t="e">
        <f t="shared" si="72"/>
        <v>#VALUE!</v>
      </c>
      <c r="AH440" s="137" t="str">
        <f t="shared" si="73"/>
        <v/>
      </c>
      <c r="AI440" s="137" t="str">
        <f t="shared" si="74"/>
        <v/>
      </c>
      <c r="AJ440" s="137" t="str">
        <f t="shared" si="75"/>
        <v/>
      </c>
      <c r="AK440" s="197">
        <f t="shared" si="76"/>
        <v>0</v>
      </c>
      <c r="AL440" s="137">
        <f t="shared" si="77"/>
        <v>0</v>
      </c>
      <c r="AM440" s="514"/>
      <c r="AN440" s="512"/>
      <c r="AO440" s="512"/>
      <c r="AP440" s="512"/>
      <c r="AQ440" s="512"/>
      <c r="AR440" s="512"/>
    </row>
    <row r="441" spans="1:44" ht="12" customHeight="1" x14ac:dyDescent="0.2">
      <c r="A441" s="194"/>
      <c r="B441" s="178"/>
      <c r="C441" s="191"/>
      <c r="D441" s="188"/>
      <c r="E441" s="321"/>
      <c r="F441" s="189"/>
      <c r="G441" s="189"/>
      <c r="H441" s="181"/>
      <c r="I441" s="181"/>
      <c r="J441" s="181"/>
      <c r="K441" s="181"/>
      <c r="L441" s="181"/>
      <c r="M441" s="183"/>
      <c r="N441" s="182"/>
      <c r="O441" s="182"/>
      <c r="P441" s="182"/>
      <c r="Q441" s="184"/>
      <c r="R441" s="185"/>
      <c r="S441" s="186"/>
      <c r="T441" s="185"/>
      <c r="U441" s="187"/>
      <c r="V441" s="185"/>
      <c r="W441" s="137"/>
      <c r="X441" s="147"/>
      <c r="Y441" s="540"/>
      <c r="Z441" s="514"/>
      <c r="AA441" s="512"/>
      <c r="AB441" s="513"/>
      <c r="AC441" s="513"/>
      <c r="AD441" s="147">
        <f t="shared" si="69"/>
        <v>0</v>
      </c>
      <c r="AE441" s="147" t="e">
        <f t="shared" si="70"/>
        <v>#VALUE!</v>
      </c>
      <c r="AF441" s="147" t="str">
        <f t="shared" si="71"/>
        <v>0</v>
      </c>
      <c r="AG441" s="147" t="e">
        <f t="shared" si="72"/>
        <v>#VALUE!</v>
      </c>
      <c r="AH441" s="137" t="str">
        <f t="shared" si="73"/>
        <v/>
      </c>
      <c r="AI441" s="137" t="str">
        <f t="shared" si="74"/>
        <v/>
      </c>
      <c r="AJ441" s="137" t="str">
        <f t="shared" si="75"/>
        <v/>
      </c>
      <c r="AK441" s="197">
        <f t="shared" si="76"/>
        <v>0</v>
      </c>
      <c r="AL441" s="137">
        <f t="shared" si="77"/>
        <v>0</v>
      </c>
      <c r="AM441" s="514"/>
      <c r="AN441" s="512"/>
      <c r="AO441" s="512"/>
      <c r="AP441" s="512"/>
      <c r="AQ441" s="512"/>
      <c r="AR441" s="512"/>
    </row>
    <row r="442" spans="1:44" ht="12" customHeight="1" x14ac:dyDescent="0.2">
      <c r="A442" s="177"/>
      <c r="B442" s="178"/>
      <c r="C442" s="191"/>
      <c r="D442" s="180"/>
      <c r="E442" s="321"/>
      <c r="F442" s="181"/>
      <c r="G442" s="189"/>
      <c r="H442" s="181"/>
      <c r="I442" s="181"/>
      <c r="J442" s="181"/>
      <c r="K442" s="181"/>
      <c r="L442" s="182"/>
      <c r="M442" s="183"/>
      <c r="N442" s="182"/>
      <c r="O442" s="182"/>
      <c r="P442" s="182"/>
      <c r="Q442" s="184"/>
      <c r="R442" s="185"/>
      <c r="S442" s="186"/>
      <c r="T442" s="185"/>
      <c r="U442" s="187"/>
      <c r="V442" s="185"/>
      <c r="W442" s="137"/>
      <c r="X442" s="147"/>
      <c r="Y442" s="540"/>
      <c r="Z442" s="514"/>
      <c r="AA442" s="512"/>
      <c r="AB442" s="513"/>
      <c r="AC442" s="513"/>
      <c r="AD442" s="147">
        <f t="shared" si="69"/>
        <v>0</v>
      </c>
      <c r="AE442" s="147" t="e">
        <f t="shared" si="70"/>
        <v>#VALUE!</v>
      </c>
      <c r="AF442" s="147" t="str">
        <f t="shared" si="71"/>
        <v>0</v>
      </c>
      <c r="AG442" s="147" t="e">
        <f t="shared" si="72"/>
        <v>#VALUE!</v>
      </c>
      <c r="AH442" s="137" t="str">
        <f t="shared" si="73"/>
        <v/>
      </c>
      <c r="AI442" s="137" t="str">
        <f t="shared" si="74"/>
        <v/>
      </c>
      <c r="AJ442" s="137" t="str">
        <f t="shared" si="75"/>
        <v/>
      </c>
      <c r="AK442" s="197">
        <f t="shared" si="76"/>
        <v>0</v>
      </c>
      <c r="AL442" s="137">
        <f t="shared" si="77"/>
        <v>0</v>
      </c>
      <c r="AM442" s="514"/>
      <c r="AN442" s="512"/>
      <c r="AO442" s="512"/>
      <c r="AP442" s="512"/>
      <c r="AQ442" s="512"/>
      <c r="AR442" s="512"/>
    </row>
    <row r="443" spans="1:44" ht="12" customHeight="1" x14ac:dyDescent="0.2">
      <c r="A443" s="177"/>
      <c r="B443" s="178"/>
      <c r="C443" s="191"/>
      <c r="D443" s="188"/>
      <c r="E443" s="321"/>
      <c r="F443" s="189"/>
      <c r="G443" s="189"/>
      <c r="H443" s="181"/>
      <c r="I443" s="181"/>
      <c r="J443" s="181"/>
      <c r="K443" s="181"/>
      <c r="L443" s="181"/>
      <c r="M443" s="183"/>
      <c r="N443" s="182"/>
      <c r="O443" s="182"/>
      <c r="P443" s="182"/>
      <c r="Q443" s="184"/>
      <c r="R443" s="185"/>
      <c r="S443" s="186"/>
      <c r="T443" s="185"/>
      <c r="U443" s="187"/>
      <c r="V443" s="185"/>
      <c r="W443" s="137"/>
      <c r="X443" s="147"/>
      <c r="Y443" s="540"/>
      <c r="Z443" s="514"/>
      <c r="AA443" s="512"/>
      <c r="AB443" s="513"/>
      <c r="AC443" s="513"/>
      <c r="AD443" s="147">
        <f t="shared" si="69"/>
        <v>0</v>
      </c>
      <c r="AE443" s="147" t="e">
        <f t="shared" si="70"/>
        <v>#VALUE!</v>
      </c>
      <c r="AF443" s="147" t="str">
        <f t="shared" si="71"/>
        <v>0</v>
      </c>
      <c r="AG443" s="147" t="e">
        <f t="shared" si="72"/>
        <v>#VALUE!</v>
      </c>
      <c r="AH443" s="137" t="str">
        <f t="shared" si="73"/>
        <v/>
      </c>
      <c r="AI443" s="137" t="str">
        <f t="shared" si="74"/>
        <v/>
      </c>
      <c r="AJ443" s="137" t="str">
        <f t="shared" si="75"/>
        <v/>
      </c>
      <c r="AK443" s="197">
        <f t="shared" si="76"/>
        <v>0</v>
      </c>
      <c r="AL443" s="137">
        <f t="shared" si="77"/>
        <v>0</v>
      </c>
      <c r="AM443" s="514"/>
      <c r="AN443" s="512"/>
      <c r="AO443" s="512"/>
      <c r="AP443" s="512"/>
      <c r="AQ443" s="512"/>
      <c r="AR443" s="512"/>
    </row>
    <row r="444" spans="1:44" ht="12" customHeight="1" x14ac:dyDescent="0.2">
      <c r="A444" s="194"/>
      <c r="B444" s="178"/>
      <c r="C444" s="191"/>
      <c r="D444" s="180"/>
      <c r="E444" s="321"/>
      <c r="F444" s="181"/>
      <c r="G444" s="181"/>
      <c r="H444" s="181"/>
      <c r="I444" s="181"/>
      <c r="J444" s="181"/>
      <c r="K444" s="181"/>
      <c r="L444" s="182"/>
      <c r="M444" s="183"/>
      <c r="N444" s="182"/>
      <c r="O444" s="182"/>
      <c r="P444" s="182"/>
      <c r="Q444" s="184"/>
      <c r="R444" s="185"/>
      <c r="S444" s="186"/>
      <c r="T444" s="185"/>
      <c r="U444" s="187"/>
      <c r="V444" s="185"/>
      <c r="W444" s="137"/>
      <c r="X444" s="147"/>
      <c r="Y444" s="540"/>
      <c r="Z444" s="514"/>
      <c r="AA444" s="512"/>
      <c r="AB444" s="513"/>
      <c r="AC444" s="513"/>
      <c r="AD444" s="147">
        <f t="shared" si="69"/>
        <v>0</v>
      </c>
      <c r="AE444" s="147" t="e">
        <f t="shared" si="70"/>
        <v>#VALUE!</v>
      </c>
      <c r="AF444" s="147" t="str">
        <f t="shared" si="71"/>
        <v>0</v>
      </c>
      <c r="AG444" s="147" t="e">
        <f t="shared" si="72"/>
        <v>#VALUE!</v>
      </c>
      <c r="AH444" s="137" t="str">
        <f t="shared" si="73"/>
        <v/>
      </c>
      <c r="AI444" s="137" t="str">
        <f t="shared" si="74"/>
        <v/>
      </c>
      <c r="AJ444" s="137" t="str">
        <f t="shared" si="75"/>
        <v/>
      </c>
      <c r="AK444" s="197">
        <f t="shared" si="76"/>
        <v>0</v>
      </c>
      <c r="AL444" s="137">
        <f t="shared" si="77"/>
        <v>0</v>
      </c>
      <c r="AM444" s="514"/>
      <c r="AN444" s="512"/>
      <c r="AO444" s="512"/>
      <c r="AP444" s="512"/>
      <c r="AQ444" s="512"/>
      <c r="AR444" s="512"/>
    </row>
    <row r="445" spans="1:44" ht="12" customHeight="1" x14ac:dyDescent="0.2">
      <c r="A445" s="194"/>
      <c r="B445" s="178"/>
      <c r="C445" s="191"/>
      <c r="D445" s="188"/>
      <c r="E445" s="321"/>
      <c r="F445" s="189"/>
      <c r="G445" s="189"/>
      <c r="H445" s="181"/>
      <c r="I445" s="181"/>
      <c r="J445" s="181"/>
      <c r="K445" s="181"/>
      <c r="L445" s="181"/>
      <c r="M445" s="183"/>
      <c r="N445" s="182"/>
      <c r="O445" s="182"/>
      <c r="P445" s="182"/>
      <c r="Q445" s="184"/>
      <c r="R445" s="185"/>
      <c r="S445" s="186"/>
      <c r="T445" s="185"/>
      <c r="U445" s="187"/>
      <c r="V445" s="185"/>
      <c r="W445" s="137"/>
      <c r="X445" s="147"/>
      <c r="Y445" s="540"/>
      <c r="Z445" s="514"/>
      <c r="AA445" s="512"/>
      <c r="AB445" s="513"/>
      <c r="AC445" s="513"/>
      <c r="AD445" s="147">
        <f t="shared" si="69"/>
        <v>0</v>
      </c>
      <c r="AE445" s="147" t="e">
        <f t="shared" si="70"/>
        <v>#VALUE!</v>
      </c>
      <c r="AF445" s="147" t="str">
        <f t="shared" si="71"/>
        <v>0</v>
      </c>
      <c r="AG445" s="147" t="e">
        <f t="shared" si="72"/>
        <v>#VALUE!</v>
      </c>
      <c r="AH445" s="137" t="str">
        <f t="shared" si="73"/>
        <v/>
      </c>
      <c r="AI445" s="137" t="str">
        <f t="shared" si="74"/>
        <v/>
      </c>
      <c r="AJ445" s="137" t="str">
        <f t="shared" si="75"/>
        <v/>
      </c>
      <c r="AK445" s="197">
        <f t="shared" si="76"/>
        <v>0</v>
      </c>
      <c r="AL445" s="137">
        <f t="shared" si="77"/>
        <v>0</v>
      </c>
      <c r="AM445" s="514"/>
      <c r="AN445" s="512"/>
      <c r="AO445" s="512"/>
      <c r="AP445" s="512"/>
      <c r="AQ445" s="512"/>
      <c r="AR445" s="512"/>
    </row>
    <row r="446" spans="1:44" ht="12" customHeight="1" x14ac:dyDescent="0.2">
      <c r="A446" s="177"/>
      <c r="B446" s="178"/>
      <c r="C446" s="191"/>
      <c r="D446" s="180"/>
      <c r="E446" s="321"/>
      <c r="F446" s="181"/>
      <c r="G446" s="181"/>
      <c r="H446" s="181"/>
      <c r="I446" s="181"/>
      <c r="J446" s="181"/>
      <c r="K446" s="181"/>
      <c r="L446" s="182"/>
      <c r="M446" s="183"/>
      <c r="N446" s="182"/>
      <c r="O446" s="182"/>
      <c r="P446" s="182"/>
      <c r="Q446" s="184"/>
      <c r="R446" s="185"/>
      <c r="S446" s="186"/>
      <c r="T446" s="185"/>
      <c r="U446" s="187"/>
      <c r="V446" s="185"/>
      <c r="W446" s="137"/>
      <c r="X446" s="147"/>
      <c r="Y446" s="540"/>
      <c r="Z446" s="514"/>
      <c r="AA446" s="512"/>
      <c r="AB446" s="513"/>
      <c r="AC446" s="513"/>
      <c r="AD446" s="147">
        <f t="shared" si="69"/>
        <v>0</v>
      </c>
      <c r="AE446" s="147" t="e">
        <f t="shared" si="70"/>
        <v>#VALUE!</v>
      </c>
      <c r="AF446" s="147" t="str">
        <f t="shared" si="71"/>
        <v>0</v>
      </c>
      <c r="AG446" s="147" t="e">
        <f t="shared" si="72"/>
        <v>#VALUE!</v>
      </c>
      <c r="AH446" s="137" t="str">
        <f t="shared" si="73"/>
        <v/>
      </c>
      <c r="AI446" s="137" t="str">
        <f t="shared" si="74"/>
        <v/>
      </c>
      <c r="AJ446" s="137" t="str">
        <f t="shared" si="75"/>
        <v/>
      </c>
      <c r="AK446" s="197">
        <f t="shared" si="76"/>
        <v>0</v>
      </c>
      <c r="AL446" s="137">
        <f t="shared" si="77"/>
        <v>0</v>
      </c>
      <c r="AM446" s="514"/>
      <c r="AN446" s="512"/>
      <c r="AO446" s="512"/>
      <c r="AP446" s="512"/>
      <c r="AQ446" s="512"/>
      <c r="AR446" s="512"/>
    </row>
    <row r="447" spans="1:44" ht="12" customHeight="1" x14ac:dyDescent="0.2">
      <c r="A447" s="177"/>
      <c r="B447" s="178"/>
      <c r="C447" s="191"/>
      <c r="D447" s="188"/>
      <c r="E447" s="321"/>
      <c r="F447" s="189"/>
      <c r="G447" s="189"/>
      <c r="H447" s="181"/>
      <c r="I447" s="181"/>
      <c r="J447" s="181"/>
      <c r="K447" s="181"/>
      <c r="L447" s="181"/>
      <c r="M447" s="183"/>
      <c r="N447" s="182"/>
      <c r="O447" s="182"/>
      <c r="P447" s="182"/>
      <c r="Q447" s="184"/>
      <c r="R447" s="185"/>
      <c r="S447" s="186"/>
      <c r="T447" s="185"/>
      <c r="U447" s="187"/>
      <c r="V447" s="185"/>
      <c r="W447" s="137"/>
      <c r="X447" s="147"/>
      <c r="Y447" s="540"/>
      <c r="Z447" s="514"/>
      <c r="AA447" s="512"/>
      <c r="AB447" s="513"/>
      <c r="AC447" s="513"/>
      <c r="AD447" s="147">
        <f t="shared" si="69"/>
        <v>0</v>
      </c>
      <c r="AE447" s="147" t="e">
        <f t="shared" si="70"/>
        <v>#VALUE!</v>
      </c>
      <c r="AF447" s="147" t="str">
        <f t="shared" si="71"/>
        <v>0</v>
      </c>
      <c r="AG447" s="147" t="e">
        <f t="shared" si="72"/>
        <v>#VALUE!</v>
      </c>
      <c r="AH447" s="137" t="str">
        <f t="shared" si="73"/>
        <v/>
      </c>
      <c r="AI447" s="137" t="str">
        <f t="shared" si="74"/>
        <v/>
      </c>
      <c r="AJ447" s="137" t="str">
        <f t="shared" si="75"/>
        <v/>
      </c>
      <c r="AK447" s="197">
        <f t="shared" si="76"/>
        <v>0</v>
      </c>
      <c r="AL447" s="137">
        <f t="shared" si="77"/>
        <v>0</v>
      </c>
      <c r="AM447" s="514"/>
      <c r="AN447" s="512"/>
      <c r="AO447" s="512"/>
      <c r="AP447" s="512"/>
      <c r="AQ447" s="512"/>
      <c r="AR447" s="512"/>
    </row>
    <row r="448" spans="1:44" ht="12" customHeight="1" x14ac:dyDescent="0.2">
      <c r="A448" s="194"/>
      <c r="B448" s="178"/>
      <c r="C448" s="191"/>
      <c r="D448" s="180"/>
      <c r="E448" s="321"/>
      <c r="F448" s="189"/>
      <c r="G448" s="181"/>
      <c r="H448" s="181"/>
      <c r="I448" s="181"/>
      <c r="J448" s="181"/>
      <c r="K448" s="181"/>
      <c r="L448" s="182"/>
      <c r="M448" s="183"/>
      <c r="N448" s="182"/>
      <c r="O448" s="182"/>
      <c r="P448" s="182"/>
      <c r="Q448" s="184"/>
      <c r="R448" s="185"/>
      <c r="S448" s="186"/>
      <c r="T448" s="185"/>
      <c r="U448" s="187"/>
      <c r="V448" s="185"/>
      <c r="W448" s="137"/>
      <c r="X448" s="147"/>
      <c r="Y448" s="540"/>
      <c r="Z448" s="514"/>
      <c r="AA448" s="512"/>
      <c r="AB448" s="513"/>
      <c r="AC448" s="513"/>
      <c r="AD448" s="147">
        <f t="shared" si="69"/>
        <v>0</v>
      </c>
      <c r="AE448" s="147" t="e">
        <f t="shared" si="70"/>
        <v>#VALUE!</v>
      </c>
      <c r="AF448" s="147" t="str">
        <f t="shared" si="71"/>
        <v>0</v>
      </c>
      <c r="AG448" s="147" t="e">
        <f t="shared" si="72"/>
        <v>#VALUE!</v>
      </c>
      <c r="AH448" s="137" t="str">
        <f t="shared" si="73"/>
        <v/>
      </c>
      <c r="AI448" s="137" t="str">
        <f t="shared" si="74"/>
        <v/>
      </c>
      <c r="AJ448" s="137" t="str">
        <f t="shared" si="75"/>
        <v/>
      </c>
      <c r="AK448" s="197">
        <f t="shared" si="76"/>
        <v>0</v>
      </c>
      <c r="AL448" s="137">
        <f t="shared" si="77"/>
        <v>0</v>
      </c>
      <c r="AM448" s="514"/>
      <c r="AN448" s="512"/>
      <c r="AO448" s="512"/>
      <c r="AP448" s="512"/>
      <c r="AQ448" s="512"/>
      <c r="AR448" s="512"/>
    </row>
    <row r="449" spans="1:44" ht="12" customHeight="1" x14ac:dyDescent="0.2">
      <c r="A449" s="194"/>
      <c r="B449" s="178"/>
      <c r="C449" s="191"/>
      <c r="D449" s="188"/>
      <c r="E449" s="321"/>
      <c r="F449" s="189"/>
      <c r="G449" s="189"/>
      <c r="H449" s="181"/>
      <c r="I449" s="181"/>
      <c r="J449" s="181"/>
      <c r="K449" s="181"/>
      <c r="L449" s="181"/>
      <c r="M449" s="183"/>
      <c r="N449" s="182"/>
      <c r="O449" s="182"/>
      <c r="P449" s="182"/>
      <c r="Q449" s="184"/>
      <c r="R449" s="185"/>
      <c r="S449" s="186"/>
      <c r="T449" s="185"/>
      <c r="U449" s="187"/>
      <c r="V449" s="185"/>
      <c r="W449" s="137"/>
      <c r="X449" s="147"/>
      <c r="Y449" s="540"/>
      <c r="Z449" s="514"/>
      <c r="AA449" s="512"/>
      <c r="AB449" s="513"/>
      <c r="AC449" s="513"/>
      <c r="AD449" s="147">
        <f t="shared" si="69"/>
        <v>0</v>
      </c>
      <c r="AE449" s="147" t="e">
        <f t="shared" si="70"/>
        <v>#VALUE!</v>
      </c>
      <c r="AF449" s="147" t="str">
        <f t="shared" si="71"/>
        <v>0</v>
      </c>
      <c r="AG449" s="147" t="e">
        <f t="shared" si="72"/>
        <v>#VALUE!</v>
      </c>
      <c r="AH449" s="137" t="str">
        <f t="shared" si="73"/>
        <v/>
      </c>
      <c r="AI449" s="137" t="str">
        <f t="shared" si="74"/>
        <v/>
      </c>
      <c r="AJ449" s="137" t="str">
        <f t="shared" si="75"/>
        <v/>
      </c>
      <c r="AK449" s="197">
        <f t="shared" si="76"/>
        <v>0</v>
      </c>
      <c r="AL449" s="137">
        <f t="shared" si="77"/>
        <v>0</v>
      </c>
      <c r="AM449" s="514"/>
      <c r="AN449" s="512"/>
      <c r="AO449" s="512"/>
      <c r="AP449" s="512"/>
      <c r="AQ449" s="512"/>
      <c r="AR449" s="512"/>
    </row>
    <row r="450" spans="1:44" ht="12" customHeight="1" x14ac:dyDescent="0.2">
      <c r="A450" s="194"/>
      <c r="B450" s="178"/>
      <c r="C450" s="191"/>
      <c r="D450" s="180"/>
      <c r="E450" s="321"/>
      <c r="F450" s="181"/>
      <c r="G450" s="181"/>
      <c r="H450" s="181"/>
      <c r="I450" s="181"/>
      <c r="J450" s="181"/>
      <c r="K450" s="181"/>
      <c r="L450" s="182"/>
      <c r="M450" s="183"/>
      <c r="N450" s="182"/>
      <c r="O450" s="182"/>
      <c r="P450" s="182"/>
      <c r="Q450" s="184"/>
      <c r="R450" s="185"/>
      <c r="S450" s="186"/>
      <c r="T450" s="185"/>
      <c r="U450" s="187"/>
      <c r="V450" s="185"/>
      <c r="W450" s="137"/>
      <c r="X450" s="147"/>
      <c r="Y450" s="540"/>
      <c r="Z450" s="514"/>
      <c r="AA450" s="512"/>
      <c r="AB450" s="513"/>
      <c r="AC450" s="513"/>
      <c r="AD450" s="147">
        <f t="shared" si="69"/>
        <v>0</v>
      </c>
      <c r="AE450" s="147" t="e">
        <f t="shared" si="70"/>
        <v>#VALUE!</v>
      </c>
      <c r="AF450" s="147" t="str">
        <f t="shared" si="71"/>
        <v>0</v>
      </c>
      <c r="AG450" s="147" t="e">
        <f t="shared" si="72"/>
        <v>#VALUE!</v>
      </c>
      <c r="AH450" s="137" t="str">
        <f t="shared" si="73"/>
        <v/>
      </c>
      <c r="AI450" s="137" t="str">
        <f t="shared" si="74"/>
        <v/>
      </c>
      <c r="AJ450" s="137" t="str">
        <f t="shared" si="75"/>
        <v/>
      </c>
      <c r="AK450" s="197">
        <f t="shared" si="76"/>
        <v>0</v>
      </c>
      <c r="AL450" s="137">
        <f t="shared" si="77"/>
        <v>0</v>
      </c>
      <c r="AM450" s="514"/>
      <c r="AN450" s="512"/>
      <c r="AO450" s="512"/>
      <c r="AP450" s="512"/>
      <c r="AQ450" s="512"/>
      <c r="AR450" s="512"/>
    </row>
    <row r="451" spans="1:44" ht="12" customHeight="1" x14ac:dyDescent="0.2">
      <c r="A451" s="194"/>
      <c r="B451" s="178"/>
      <c r="C451" s="191"/>
      <c r="D451" s="188"/>
      <c r="E451" s="321"/>
      <c r="F451" s="189"/>
      <c r="G451" s="189"/>
      <c r="H451" s="181"/>
      <c r="I451" s="181"/>
      <c r="J451" s="181"/>
      <c r="K451" s="181"/>
      <c r="L451" s="181"/>
      <c r="M451" s="183"/>
      <c r="N451" s="182"/>
      <c r="O451" s="182"/>
      <c r="P451" s="182"/>
      <c r="Q451" s="184"/>
      <c r="R451" s="185"/>
      <c r="S451" s="186"/>
      <c r="T451" s="185"/>
      <c r="U451" s="187"/>
      <c r="V451" s="185"/>
      <c r="W451" s="137"/>
      <c r="X451" s="147"/>
      <c r="Y451" s="540"/>
      <c r="Z451" s="514"/>
      <c r="AA451" s="512"/>
      <c r="AB451" s="513"/>
      <c r="AC451" s="513"/>
      <c r="AD451" s="147">
        <f t="shared" si="69"/>
        <v>0</v>
      </c>
      <c r="AE451" s="147" t="e">
        <f t="shared" si="70"/>
        <v>#VALUE!</v>
      </c>
      <c r="AF451" s="147" t="str">
        <f t="shared" si="71"/>
        <v>0</v>
      </c>
      <c r="AG451" s="147" t="e">
        <f t="shared" si="72"/>
        <v>#VALUE!</v>
      </c>
      <c r="AH451" s="137" t="str">
        <f t="shared" si="73"/>
        <v/>
      </c>
      <c r="AI451" s="137" t="str">
        <f t="shared" si="74"/>
        <v/>
      </c>
      <c r="AJ451" s="137" t="str">
        <f t="shared" si="75"/>
        <v/>
      </c>
      <c r="AK451" s="197">
        <f t="shared" si="76"/>
        <v>0</v>
      </c>
      <c r="AL451" s="137">
        <f t="shared" si="77"/>
        <v>0</v>
      </c>
      <c r="AM451" s="514"/>
      <c r="AN451" s="512"/>
      <c r="AO451" s="512"/>
      <c r="AP451" s="512"/>
      <c r="AQ451" s="512"/>
      <c r="AR451" s="512"/>
    </row>
    <row r="452" spans="1:44" ht="12" customHeight="1" x14ac:dyDescent="0.2">
      <c r="A452" s="177"/>
      <c r="B452" s="178"/>
      <c r="C452" s="191"/>
      <c r="D452" s="180"/>
      <c r="E452" s="321"/>
      <c r="F452" s="181"/>
      <c r="G452" s="181"/>
      <c r="H452" s="181"/>
      <c r="I452" s="181"/>
      <c r="J452" s="181"/>
      <c r="K452" s="181"/>
      <c r="L452" s="182"/>
      <c r="M452" s="183"/>
      <c r="N452" s="182"/>
      <c r="O452" s="182"/>
      <c r="P452" s="182"/>
      <c r="Q452" s="184"/>
      <c r="R452" s="185"/>
      <c r="S452" s="186"/>
      <c r="T452" s="185"/>
      <c r="U452" s="187"/>
      <c r="V452" s="185"/>
      <c r="W452" s="137"/>
      <c r="X452" s="147"/>
      <c r="Y452" s="540"/>
      <c r="Z452" s="514"/>
      <c r="AA452" s="512"/>
      <c r="AB452" s="513"/>
      <c r="AC452" s="513"/>
      <c r="AD452" s="147">
        <f t="shared" si="69"/>
        <v>0</v>
      </c>
      <c r="AE452" s="147" t="e">
        <f t="shared" si="70"/>
        <v>#VALUE!</v>
      </c>
      <c r="AF452" s="147" t="str">
        <f t="shared" si="71"/>
        <v>0</v>
      </c>
      <c r="AG452" s="147" t="e">
        <f t="shared" si="72"/>
        <v>#VALUE!</v>
      </c>
      <c r="AH452" s="137" t="str">
        <f t="shared" si="73"/>
        <v/>
      </c>
      <c r="AI452" s="137" t="str">
        <f t="shared" si="74"/>
        <v/>
      </c>
      <c r="AJ452" s="137" t="str">
        <f t="shared" si="75"/>
        <v/>
      </c>
      <c r="AK452" s="197">
        <f t="shared" si="76"/>
        <v>0</v>
      </c>
      <c r="AL452" s="137">
        <f t="shared" si="77"/>
        <v>0</v>
      </c>
      <c r="AM452" s="514"/>
      <c r="AN452" s="512"/>
      <c r="AO452" s="512"/>
      <c r="AP452" s="512"/>
      <c r="AQ452" s="512"/>
      <c r="AR452" s="512"/>
    </row>
    <row r="453" spans="1:44" ht="12" customHeight="1" x14ac:dyDescent="0.2">
      <c r="A453" s="177"/>
      <c r="B453" s="178"/>
      <c r="C453" s="191"/>
      <c r="D453" s="188"/>
      <c r="E453" s="321"/>
      <c r="F453" s="189"/>
      <c r="G453" s="189"/>
      <c r="H453" s="181"/>
      <c r="I453" s="181"/>
      <c r="J453" s="181"/>
      <c r="K453" s="181"/>
      <c r="L453" s="181"/>
      <c r="M453" s="183"/>
      <c r="N453" s="182"/>
      <c r="O453" s="182"/>
      <c r="P453" s="182"/>
      <c r="Q453" s="184"/>
      <c r="R453" s="185"/>
      <c r="S453" s="186"/>
      <c r="T453" s="185"/>
      <c r="U453" s="187"/>
      <c r="V453" s="185"/>
      <c r="W453" s="137"/>
      <c r="X453" s="147"/>
      <c r="Y453" s="540"/>
      <c r="Z453" s="514"/>
      <c r="AA453" s="512"/>
      <c r="AB453" s="513"/>
      <c r="AC453" s="513"/>
      <c r="AD453" s="147">
        <f t="shared" si="69"/>
        <v>0</v>
      </c>
      <c r="AE453" s="147" t="e">
        <f t="shared" si="70"/>
        <v>#VALUE!</v>
      </c>
      <c r="AF453" s="147" t="str">
        <f t="shared" si="71"/>
        <v>0</v>
      </c>
      <c r="AG453" s="147" t="e">
        <f t="shared" si="72"/>
        <v>#VALUE!</v>
      </c>
      <c r="AH453" s="137" t="str">
        <f t="shared" si="73"/>
        <v/>
      </c>
      <c r="AI453" s="137" t="str">
        <f t="shared" si="74"/>
        <v/>
      </c>
      <c r="AJ453" s="137" t="str">
        <f t="shared" si="75"/>
        <v/>
      </c>
      <c r="AK453" s="197">
        <f t="shared" si="76"/>
        <v>0</v>
      </c>
      <c r="AL453" s="137">
        <f t="shared" si="77"/>
        <v>0</v>
      </c>
      <c r="AM453" s="514"/>
      <c r="AN453" s="512"/>
      <c r="AO453" s="512"/>
      <c r="AP453" s="512"/>
      <c r="AQ453" s="512"/>
      <c r="AR453" s="512"/>
    </row>
    <row r="454" spans="1:44" ht="12" customHeight="1" x14ac:dyDescent="0.2">
      <c r="A454" s="177"/>
      <c r="B454" s="178"/>
      <c r="C454" s="204"/>
      <c r="D454" s="180"/>
      <c r="E454" s="321"/>
      <c r="F454" s="181"/>
      <c r="G454" s="189"/>
      <c r="H454" s="181"/>
      <c r="I454" s="181"/>
      <c r="J454" s="181"/>
      <c r="K454" s="181"/>
      <c r="L454" s="182"/>
      <c r="M454" s="183"/>
      <c r="N454" s="182"/>
      <c r="O454" s="182"/>
      <c r="P454" s="182"/>
      <c r="Q454" s="184"/>
      <c r="R454" s="185"/>
      <c r="S454" s="186"/>
      <c r="T454" s="185"/>
      <c r="U454" s="187"/>
      <c r="V454" s="185"/>
      <c r="W454" s="137"/>
      <c r="X454" s="147"/>
      <c r="Y454" s="540"/>
      <c r="Z454" s="514"/>
      <c r="AA454" s="512"/>
      <c r="AB454" s="513"/>
      <c r="AC454" s="513"/>
      <c r="AD454" s="147">
        <f t="shared" si="69"/>
        <v>0</v>
      </c>
      <c r="AE454" s="147" t="e">
        <f t="shared" si="70"/>
        <v>#VALUE!</v>
      </c>
      <c r="AF454" s="147" t="str">
        <f t="shared" si="71"/>
        <v>0</v>
      </c>
      <c r="AG454" s="147" t="e">
        <f t="shared" si="72"/>
        <v>#VALUE!</v>
      </c>
      <c r="AH454" s="137" t="str">
        <f t="shared" si="73"/>
        <v/>
      </c>
      <c r="AI454" s="137" t="str">
        <f t="shared" si="74"/>
        <v/>
      </c>
      <c r="AJ454" s="137" t="str">
        <f t="shared" si="75"/>
        <v/>
      </c>
      <c r="AK454" s="197">
        <f t="shared" si="76"/>
        <v>0</v>
      </c>
      <c r="AL454" s="137">
        <f t="shared" si="77"/>
        <v>0</v>
      </c>
      <c r="AM454" s="514"/>
      <c r="AN454" s="512"/>
      <c r="AO454" s="512"/>
      <c r="AP454" s="512"/>
      <c r="AQ454" s="512"/>
      <c r="AR454" s="512"/>
    </row>
    <row r="455" spans="1:44" ht="12" customHeight="1" x14ac:dyDescent="0.2">
      <c r="A455" s="177"/>
      <c r="B455" s="178"/>
      <c r="C455" s="204"/>
      <c r="D455" s="188"/>
      <c r="E455" s="321"/>
      <c r="F455" s="189"/>
      <c r="G455" s="189"/>
      <c r="H455" s="181"/>
      <c r="I455" s="181"/>
      <c r="J455" s="181"/>
      <c r="K455" s="181"/>
      <c r="L455" s="181"/>
      <c r="M455" s="183"/>
      <c r="N455" s="182"/>
      <c r="O455" s="182"/>
      <c r="P455" s="182"/>
      <c r="Q455" s="184"/>
      <c r="R455" s="185"/>
      <c r="S455" s="186"/>
      <c r="T455" s="185"/>
      <c r="U455" s="187"/>
      <c r="V455" s="185"/>
      <c r="W455" s="137"/>
      <c r="X455" s="147"/>
      <c r="Y455" s="540"/>
      <c r="Z455" s="514"/>
      <c r="AA455" s="512"/>
      <c r="AB455" s="513"/>
      <c r="AC455" s="513"/>
      <c r="AD455" s="147">
        <f t="shared" si="69"/>
        <v>0</v>
      </c>
      <c r="AE455" s="147" t="e">
        <f t="shared" si="70"/>
        <v>#VALUE!</v>
      </c>
      <c r="AF455" s="147" t="str">
        <f t="shared" si="71"/>
        <v>0</v>
      </c>
      <c r="AG455" s="147" t="e">
        <f t="shared" si="72"/>
        <v>#VALUE!</v>
      </c>
      <c r="AH455" s="137" t="str">
        <f t="shared" si="73"/>
        <v/>
      </c>
      <c r="AI455" s="137" t="str">
        <f t="shared" si="74"/>
        <v/>
      </c>
      <c r="AJ455" s="137" t="str">
        <f t="shared" si="75"/>
        <v/>
      </c>
      <c r="AK455" s="197">
        <f t="shared" si="76"/>
        <v>0</v>
      </c>
      <c r="AL455" s="137">
        <f t="shared" si="77"/>
        <v>0</v>
      </c>
      <c r="AM455" s="514"/>
      <c r="AN455" s="512"/>
      <c r="AO455" s="512"/>
      <c r="AP455" s="512"/>
      <c r="AQ455" s="512"/>
      <c r="AR455" s="512"/>
    </row>
    <row r="456" spans="1:44" ht="12" customHeight="1" x14ac:dyDescent="0.2">
      <c r="A456" s="194"/>
      <c r="B456" s="178"/>
      <c r="C456" s="204"/>
      <c r="D456" s="180"/>
      <c r="E456" s="321"/>
      <c r="F456" s="181"/>
      <c r="G456" s="181"/>
      <c r="H456" s="181"/>
      <c r="I456" s="181"/>
      <c r="J456" s="181"/>
      <c r="K456" s="181"/>
      <c r="L456" s="182"/>
      <c r="M456" s="183"/>
      <c r="N456" s="182"/>
      <c r="O456" s="182"/>
      <c r="P456" s="182"/>
      <c r="Q456" s="184"/>
      <c r="R456" s="185"/>
      <c r="S456" s="186"/>
      <c r="T456" s="185"/>
      <c r="U456" s="187"/>
      <c r="V456" s="185"/>
      <c r="W456" s="137"/>
      <c r="X456" s="147"/>
      <c r="Y456" s="540"/>
      <c r="Z456" s="514"/>
      <c r="AA456" s="512"/>
      <c r="AB456" s="513"/>
      <c r="AC456" s="513"/>
      <c r="AD456" s="147">
        <f t="shared" si="69"/>
        <v>0</v>
      </c>
      <c r="AE456" s="147" t="e">
        <f t="shared" si="70"/>
        <v>#VALUE!</v>
      </c>
      <c r="AF456" s="147" t="str">
        <f t="shared" si="71"/>
        <v>0</v>
      </c>
      <c r="AG456" s="147" t="e">
        <f t="shared" si="72"/>
        <v>#VALUE!</v>
      </c>
      <c r="AH456" s="137" t="str">
        <f t="shared" si="73"/>
        <v/>
      </c>
      <c r="AI456" s="137" t="str">
        <f t="shared" si="74"/>
        <v/>
      </c>
      <c r="AJ456" s="137" t="str">
        <f t="shared" si="75"/>
        <v/>
      </c>
      <c r="AK456" s="197">
        <f t="shared" si="76"/>
        <v>0</v>
      </c>
      <c r="AL456" s="137">
        <f t="shared" si="77"/>
        <v>0</v>
      </c>
      <c r="AM456" s="514"/>
      <c r="AN456" s="512"/>
      <c r="AO456" s="512"/>
      <c r="AP456" s="512"/>
      <c r="AQ456" s="512"/>
      <c r="AR456" s="512"/>
    </row>
    <row r="457" spans="1:44" ht="12" customHeight="1" x14ac:dyDescent="0.2">
      <c r="A457" s="194"/>
      <c r="B457" s="178"/>
      <c r="C457" s="204"/>
      <c r="D457" s="188"/>
      <c r="E457" s="321"/>
      <c r="F457" s="189"/>
      <c r="G457" s="189"/>
      <c r="H457" s="181"/>
      <c r="I457" s="181"/>
      <c r="J457" s="181"/>
      <c r="K457" s="181"/>
      <c r="L457" s="181"/>
      <c r="M457" s="183"/>
      <c r="N457" s="182"/>
      <c r="O457" s="182"/>
      <c r="P457" s="182"/>
      <c r="Q457" s="184"/>
      <c r="R457" s="185"/>
      <c r="S457" s="186"/>
      <c r="T457" s="185"/>
      <c r="U457" s="187"/>
      <c r="V457" s="185"/>
      <c r="W457" s="137"/>
      <c r="X457" s="147"/>
      <c r="Y457" s="540"/>
      <c r="Z457" s="514"/>
      <c r="AA457" s="512"/>
      <c r="AB457" s="513"/>
      <c r="AC457" s="513"/>
      <c r="AD457" s="147">
        <f t="shared" si="69"/>
        <v>0</v>
      </c>
      <c r="AE457" s="147" t="e">
        <f t="shared" si="70"/>
        <v>#VALUE!</v>
      </c>
      <c r="AF457" s="147" t="str">
        <f t="shared" si="71"/>
        <v>0</v>
      </c>
      <c r="AG457" s="147" t="e">
        <f t="shared" si="72"/>
        <v>#VALUE!</v>
      </c>
      <c r="AH457" s="137" t="str">
        <f t="shared" si="73"/>
        <v/>
      </c>
      <c r="AI457" s="137" t="str">
        <f t="shared" si="74"/>
        <v/>
      </c>
      <c r="AJ457" s="137" t="str">
        <f t="shared" si="75"/>
        <v/>
      </c>
      <c r="AK457" s="197">
        <f t="shared" si="76"/>
        <v>0</v>
      </c>
      <c r="AL457" s="137">
        <f t="shared" si="77"/>
        <v>0</v>
      </c>
      <c r="AM457" s="514"/>
      <c r="AN457" s="512"/>
      <c r="AO457" s="512"/>
      <c r="AP457" s="512"/>
      <c r="AQ457" s="512"/>
      <c r="AR457" s="512"/>
    </row>
    <row r="458" spans="1:44" ht="12" customHeight="1" x14ac:dyDescent="0.2">
      <c r="A458" s="177"/>
      <c r="B458" s="178"/>
      <c r="C458" s="191"/>
      <c r="D458" s="180"/>
      <c r="E458" s="321"/>
      <c r="F458" s="181"/>
      <c r="G458" s="181"/>
      <c r="H458" s="181"/>
      <c r="I458" s="181"/>
      <c r="J458" s="181"/>
      <c r="K458" s="181"/>
      <c r="L458" s="182"/>
      <c r="M458" s="183"/>
      <c r="N458" s="182"/>
      <c r="O458" s="182"/>
      <c r="P458" s="182"/>
      <c r="Q458" s="184"/>
      <c r="R458" s="185"/>
      <c r="S458" s="186"/>
      <c r="T458" s="185"/>
      <c r="U458" s="187"/>
      <c r="V458" s="185"/>
      <c r="W458" s="137"/>
      <c r="X458" s="147"/>
      <c r="Y458" s="540"/>
      <c r="Z458" s="514"/>
      <c r="AA458" s="512"/>
      <c r="AB458" s="513"/>
      <c r="AC458" s="513"/>
      <c r="AD458" s="147">
        <f t="shared" si="69"/>
        <v>0</v>
      </c>
      <c r="AE458" s="147" t="e">
        <f t="shared" si="70"/>
        <v>#VALUE!</v>
      </c>
      <c r="AF458" s="147" t="str">
        <f t="shared" si="71"/>
        <v>0</v>
      </c>
      <c r="AG458" s="147" t="e">
        <f t="shared" si="72"/>
        <v>#VALUE!</v>
      </c>
      <c r="AH458" s="137" t="str">
        <f t="shared" si="73"/>
        <v/>
      </c>
      <c r="AI458" s="137" t="str">
        <f t="shared" si="74"/>
        <v/>
      </c>
      <c r="AJ458" s="137" t="str">
        <f t="shared" si="75"/>
        <v/>
      </c>
      <c r="AK458" s="197">
        <f t="shared" si="76"/>
        <v>0</v>
      </c>
      <c r="AL458" s="137">
        <f t="shared" si="77"/>
        <v>0</v>
      </c>
      <c r="AM458" s="514"/>
      <c r="AN458" s="512"/>
      <c r="AO458" s="512"/>
      <c r="AP458" s="512"/>
      <c r="AQ458" s="512"/>
      <c r="AR458" s="512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/>
      <c r="M459" s="183"/>
      <c r="N459" s="182"/>
      <c r="O459" s="182"/>
      <c r="P459" s="182"/>
      <c r="Q459" s="184"/>
      <c r="R459" s="185"/>
      <c r="S459" s="186"/>
      <c r="T459" s="185"/>
      <c r="U459" s="187"/>
      <c r="V459" s="185"/>
      <c r="W459" s="137"/>
      <c r="X459" s="147"/>
      <c r="Y459" s="540"/>
      <c r="Z459" s="514"/>
      <c r="AA459" s="512"/>
      <c r="AB459" s="513"/>
      <c r="AC459" s="513"/>
      <c r="AD459" s="147">
        <f t="shared" si="69"/>
        <v>0</v>
      </c>
      <c r="AE459" s="147" t="e">
        <f t="shared" si="70"/>
        <v>#VALUE!</v>
      </c>
      <c r="AF459" s="147" t="str">
        <f t="shared" si="71"/>
        <v>0</v>
      </c>
      <c r="AG459" s="147" t="e">
        <f t="shared" si="72"/>
        <v>#VALUE!</v>
      </c>
      <c r="AH459" s="137" t="str">
        <f t="shared" si="73"/>
        <v/>
      </c>
      <c r="AI459" s="137" t="str">
        <f t="shared" si="74"/>
        <v/>
      </c>
      <c r="AJ459" s="137" t="str">
        <f t="shared" si="75"/>
        <v/>
      </c>
      <c r="AK459" s="197">
        <f t="shared" si="76"/>
        <v>0</v>
      </c>
      <c r="AL459" s="137">
        <f t="shared" si="77"/>
        <v>0</v>
      </c>
      <c r="AM459" s="514"/>
      <c r="AN459" s="512"/>
      <c r="AO459" s="512"/>
      <c r="AP459" s="512"/>
      <c r="AQ459" s="512"/>
      <c r="AR459" s="512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/>
      <c r="M460" s="183"/>
      <c r="N460" s="182"/>
      <c r="O460" s="182"/>
      <c r="P460" s="182"/>
      <c r="Q460" s="184"/>
      <c r="R460" s="185"/>
      <c r="S460" s="186"/>
      <c r="T460" s="185"/>
      <c r="U460" s="187"/>
      <c r="V460" s="185"/>
      <c r="W460" s="137"/>
      <c r="X460" s="147"/>
      <c r="Y460" s="540"/>
      <c r="Z460" s="514"/>
      <c r="AA460" s="512"/>
      <c r="AB460" s="513"/>
      <c r="AC460" s="513"/>
      <c r="AD460" s="147">
        <f t="shared" si="69"/>
        <v>0</v>
      </c>
      <c r="AE460" s="147" t="e">
        <f t="shared" si="70"/>
        <v>#VALUE!</v>
      </c>
      <c r="AF460" s="147" t="str">
        <f t="shared" si="71"/>
        <v>0</v>
      </c>
      <c r="AG460" s="147" t="e">
        <f t="shared" si="72"/>
        <v>#VALUE!</v>
      </c>
      <c r="AH460" s="137" t="str">
        <f t="shared" si="73"/>
        <v/>
      </c>
      <c r="AI460" s="137" t="str">
        <f t="shared" si="74"/>
        <v/>
      </c>
      <c r="AJ460" s="137" t="str">
        <f t="shared" si="75"/>
        <v/>
      </c>
      <c r="AK460" s="197">
        <f t="shared" si="76"/>
        <v>0</v>
      </c>
      <c r="AL460" s="137">
        <f t="shared" si="77"/>
        <v>0</v>
      </c>
      <c r="AM460" s="514"/>
      <c r="AN460" s="512"/>
      <c r="AO460" s="512"/>
      <c r="AP460" s="512"/>
      <c r="AQ460" s="512"/>
      <c r="AR460" s="512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/>
      <c r="M461" s="183"/>
      <c r="N461" s="182"/>
      <c r="O461" s="182"/>
      <c r="P461" s="182"/>
      <c r="Q461" s="184"/>
      <c r="R461" s="185"/>
      <c r="S461" s="186"/>
      <c r="T461" s="185"/>
      <c r="U461" s="187"/>
      <c r="V461" s="185"/>
      <c r="W461" s="137"/>
      <c r="X461" s="147"/>
      <c r="Y461" s="540"/>
      <c r="Z461" s="514"/>
      <c r="AA461" s="512"/>
      <c r="AB461" s="513"/>
      <c r="AC461" s="513"/>
      <c r="AD461" s="147">
        <f t="shared" si="69"/>
        <v>0</v>
      </c>
      <c r="AE461" s="147" t="e">
        <f t="shared" si="70"/>
        <v>#VALUE!</v>
      </c>
      <c r="AF461" s="147" t="str">
        <f t="shared" si="71"/>
        <v>0</v>
      </c>
      <c r="AG461" s="147" t="e">
        <f t="shared" si="72"/>
        <v>#VALUE!</v>
      </c>
      <c r="AH461" s="137" t="str">
        <f t="shared" si="73"/>
        <v/>
      </c>
      <c r="AI461" s="137" t="str">
        <f t="shared" si="74"/>
        <v/>
      </c>
      <c r="AJ461" s="137" t="str">
        <f t="shared" si="75"/>
        <v/>
      </c>
      <c r="AK461" s="197">
        <f t="shared" si="76"/>
        <v>0</v>
      </c>
      <c r="AL461" s="137">
        <f t="shared" si="77"/>
        <v>0</v>
      </c>
      <c r="AM461" s="514"/>
      <c r="AN461" s="512"/>
      <c r="AO461" s="512"/>
      <c r="AP461" s="512"/>
      <c r="AQ461" s="512"/>
      <c r="AR461" s="512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/>
      <c r="M462" s="183"/>
      <c r="N462" s="182"/>
      <c r="O462" s="182"/>
      <c r="P462" s="182"/>
      <c r="Q462" s="184"/>
      <c r="R462" s="185"/>
      <c r="S462" s="186"/>
      <c r="T462" s="185"/>
      <c r="U462" s="187"/>
      <c r="V462" s="185"/>
      <c r="W462" s="137"/>
      <c r="X462" s="147"/>
      <c r="Y462" s="540"/>
      <c r="Z462" s="514"/>
      <c r="AA462" s="512"/>
      <c r="AB462" s="513"/>
      <c r="AC462" s="513"/>
      <c r="AD462" s="147">
        <f t="shared" si="69"/>
        <v>0</v>
      </c>
      <c r="AE462" s="147" t="e">
        <f t="shared" si="70"/>
        <v>#VALUE!</v>
      </c>
      <c r="AF462" s="147" t="str">
        <f t="shared" si="71"/>
        <v>0</v>
      </c>
      <c r="AG462" s="147" t="e">
        <f t="shared" si="72"/>
        <v>#VALUE!</v>
      </c>
      <c r="AH462" s="137" t="str">
        <f t="shared" si="73"/>
        <v/>
      </c>
      <c r="AI462" s="137" t="str">
        <f t="shared" si="74"/>
        <v/>
      </c>
      <c r="AJ462" s="137" t="str">
        <f t="shared" si="75"/>
        <v/>
      </c>
      <c r="AK462" s="197">
        <f t="shared" si="76"/>
        <v>0</v>
      </c>
      <c r="AL462" s="137">
        <f t="shared" si="77"/>
        <v>0</v>
      </c>
      <c r="AM462" s="514"/>
      <c r="AN462" s="512"/>
      <c r="AO462" s="512"/>
      <c r="AP462" s="512"/>
      <c r="AQ462" s="512"/>
      <c r="AR462" s="512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/>
      <c r="M463" s="183"/>
      <c r="N463" s="182"/>
      <c r="O463" s="182"/>
      <c r="P463" s="182"/>
      <c r="Q463" s="184"/>
      <c r="R463" s="185"/>
      <c r="S463" s="186"/>
      <c r="T463" s="185"/>
      <c r="U463" s="187"/>
      <c r="V463" s="185"/>
      <c r="W463" s="137"/>
      <c r="X463" s="147"/>
      <c r="Y463" s="540"/>
      <c r="Z463" s="514"/>
      <c r="AA463" s="512"/>
      <c r="AB463" s="513"/>
      <c r="AC463" s="513"/>
      <c r="AD463" s="147">
        <f t="shared" si="69"/>
        <v>0</v>
      </c>
      <c r="AE463" s="147" t="e">
        <f t="shared" si="70"/>
        <v>#VALUE!</v>
      </c>
      <c r="AF463" s="147" t="str">
        <f t="shared" si="71"/>
        <v>0</v>
      </c>
      <c r="AG463" s="147" t="e">
        <f t="shared" si="72"/>
        <v>#VALUE!</v>
      </c>
      <c r="AH463" s="137" t="str">
        <f t="shared" si="73"/>
        <v/>
      </c>
      <c r="AI463" s="137" t="str">
        <f t="shared" si="74"/>
        <v/>
      </c>
      <c r="AJ463" s="137" t="str">
        <f t="shared" si="75"/>
        <v/>
      </c>
      <c r="AK463" s="197">
        <f t="shared" si="76"/>
        <v>0</v>
      </c>
      <c r="AL463" s="137">
        <f t="shared" si="77"/>
        <v>0</v>
      </c>
      <c r="AM463" s="514"/>
      <c r="AN463" s="512"/>
      <c r="AO463" s="512"/>
      <c r="AP463" s="512"/>
      <c r="AQ463" s="512"/>
      <c r="AR463" s="512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/>
      <c r="M464" s="183"/>
      <c r="N464" s="182"/>
      <c r="O464" s="182"/>
      <c r="P464" s="182"/>
      <c r="Q464" s="184"/>
      <c r="R464" s="185"/>
      <c r="S464" s="186"/>
      <c r="T464" s="185"/>
      <c r="U464" s="187"/>
      <c r="V464" s="185"/>
      <c r="W464" s="137"/>
      <c r="X464" s="147"/>
      <c r="Y464" s="540"/>
      <c r="Z464" s="514"/>
      <c r="AA464" s="512"/>
      <c r="AB464" s="513"/>
      <c r="AC464" s="513"/>
      <c r="AD464" s="147">
        <f t="shared" si="69"/>
        <v>0</v>
      </c>
      <c r="AE464" s="147" t="e">
        <f t="shared" si="70"/>
        <v>#VALUE!</v>
      </c>
      <c r="AF464" s="147" t="str">
        <f t="shared" si="71"/>
        <v>0</v>
      </c>
      <c r="AG464" s="147" t="e">
        <f t="shared" si="72"/>
        <v>#VALUE!</v>
      </c>
      <c r="AH464" s="137" t="str">
        <f t="shared" si="73"/>
        <v/>
      </c>
      <c r="AI464" s="137" t="str">
        <f t="shared" si="74"/>
        <v/>
      </c>
      <c r="AJ464" s="137" t="str">
        <f t="shared" si="75"/>
        <v/>
      </c>
      <c r="AK464" s="197">
        <f t="shared" si="76"/>
        <v>0</v>
      </c>
      <c r="AL464" s="137">
        <f t="shared" si="77"/>
        <v>0</v>
      </c>
      <c r="AM464" s="514"/>
      <c r="AN464" s="512"/>
      <c r="AO464" s="512"/>
      <c r="AP464" s="512"/>
      <c r="AQ464" s="512"/>
      <c r="AR464" s="512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/>
      <c r="M465" s="183"/>
      <c r="N465" s="182"/>
      <c r="O465" s="182"/>
      <c r="P465" s="182"/>
      <c r="Q465" s="184"/>
      <c r="R465" s="185"/>
      <c r="S465" s="186"/>
      <c r="T465" s="185"/>
      <c r="U465" s="187"/>
      <c r="V465" s="185"/>
      <c r="W465" s="137"/>
      <c r="X465" s="147"/>
      <c r="Y465" s="540"/>
      <c r="Z465" s="514"/>
      <c r="AA465" s="512"/>
      <c r="AB465" s="513"/>
      <c r="AC465" s="513"/>
      <c r="AD465" s="147">
        <f t="shared" si="69"/>
        <v>0</v>
      </c>
      <c r="AE465" s="147" t="e">
        <f t="shared" si="70"/>
        <v>#VALUE!</v>
      </c>
      <c r="AF465" s="147" t="str">
        <f t="shared" si="71"/>
        <v>0</v>
      </c>
      <c r="AG465" s="147" t="e">
        <f t="shared" si="72"/>
        <v>#VALUE!</v>
      </c>
      <c r="AH465" s="137" t="str">
        <f t="shared" si="73"/>
        <v/>
      </c>
      <c r="AI465" s="137" t="str">
        <f t="shared" si="74"/>
        <v/>
      </c>
      <c r="AJ465" s="137" t="str">
        <f t="shared" si="75"/>
        <v/>
      </c>
      <c r="AK465" s="197">
        <f t="shared" si="76"/>
        <v>0</v>
      </c>
      <c r="AL465" s="137">
        <f t="shared" si="77"/>
        <v>0</v>
      </c>
      <c r="AM465" s="514"/>
      <c r="AN465" s="512"/>
      <c r="AO465" s="512"/>
      <c r="AP465" s="512"/>
      <c r="AQ465" s="512"/>
      <c r="AR465" s="512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/>
      <c r="M466" s="183"/>
      <c r="N466" s="182"/>
      <c r="O466" s="182"/>
      <c r="P466" s="182"/>
      <c r="Q466" s="184"/>
      <c r="R466" s="185"/>
      <c r="S466" s="186"/>
      <c r="T466" s="185"/>
      <c r="U466" s="187"/>
      <c r="V466" s="185"/>
      <c r="W466" s="137"/>
      <c r="X466" s="147"/>
      <c r="Y466" s="540"/>
      <c r="Z466" s="514"/>
      <c r="AA466" s="512"/>
      <c r="AB466" s="513"/>
      <c r="AC466" s="513"/>
      <c r="AD466" s="147">
        <f t="shared" si="69"/>
        <v>0</v>
      </c>
      <c r="AE466" s="147" t="e">
        <f t="shared" si="70"/>
        <v>#VALUE!</v>
      </c>
      <c r="AF466" s="147" t="str">
        <f t="shared" si="71"/>
        <v>0</v>
      </c>
      <c r="AG466" s="147" t="e">
        <f t="shared" si="72"/>
        <v>#VALUE!</v>
      </c>
      <c r="AH466" s="137" t="str">
        <f t="shared" si="73"/>
        <v/>
      </c>
      <c r="AI466" s="137" t="str">
        <f t="shared" si="74"/>
        <v/>
      </c>
      <c r="AJ466" s="137" t="str">
        <f t="shared" si="75"/>
        <v/>
      </c>
      <c r="AK466" s="197">
        <f t="shared" si="76"/>
        <v>0</v>
      </c>
      <c r="AL466" s="137">
        <f t="shared" si="77"/>
        <v>0</v>
      </c>
      <c r="AM466" s="514"/>
      <c r="AN466" s="512"/>
      <c r="AO466" s="512"/>
      <c r="AP466" s="512"/>
      <c r="AQ466" s="512"/>
      <c r="AR466" s="512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/>
      <c r="M467" s="183"/>
      <c r="N467" s="182"/>
      <c r="O467" s="182"/>
      <c r="P467" s="182"/>
      <c r="Q467" s="184"/>
      <c r="R467" s="185"/>
      <c r="S467" s="186"/>
      <c r="T467" s="185"/>
      <c r="U467" s="187"/>
      <c r="V467" s="185"/>
      <c r="W467" s="137"/>
      <c r="X467" s="147"/>
      <c r="Y467" s="540"/>
      <c r="Z467" s="514"/>
      <c r="AA467" s="512"/>
      <c r="AB467" s="513"/>
      <c r="AC467" s="513"/>
      <c r="AD467" s="147">
        <f t="shared" si="69"/>
        <v>0</v>
      </c>
      <c r="AE467" s="147" t="e">
        <f t="shared" si="70"/>
        <v>#VALUE!</v>
      </c>
      <c r="AF467" s="147" t="str">
        <f t="shared" si="71"/>
        <v>0</v>
      </c>
      <c r="AG467" s="147" t="e">
        <f t="shared" si="72"/>
        <v>#VALUE!</v>
      </c>
      <c r="AH467" s="137" t="str">
        <f t="shared" si="73"/>
        <v/>
      </c>
      <c r="AI467" s="137" t="str">
        <f t="shared" si="74"/>
        <v/>
      </c>
      <c r="AJ467" s="137" t="str">
        <f t="shared" si="75"/>
        <v/>
      </c>
      <c r="AK467" s="197">
        <f t="shared" si="76"/>
        <v>0</v>
      </c>
      <c r="AL467" s="137">
        <f t="shared" si="77"/>
        <v>0</v>
      </c>
      <c r="AM467" s="514"/>
      <c r="AN467" s="512"/>
      <c r="AO467" s="512"/>
      <c r="AP467" s="512"/>
      <c r="AQ467" s="512"/>
      <c r="AR467" s="512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/>
      <c r="M468" s="183"/>
      <c r="N468" s="182"/>
      <c r="O468" s="182"/>
      <c r="P468" s="182"/>
      <c r="Q468" s="184"/>
      <c r="R468" s="185"/>
      <c r="S468" s="186"/>
      <c r="T468" s="185"/>
      <c r="U468" s="187"/>
      <c r="V468" s="185"/>
      <c r="W468" s="137"/>
      <c r="X468" s="147"/>
      <c r="Y468" s="540"/>
      <c r="Z468" s="514"/>
      <c r="AA468" s="512"/>
      <c r="AB468" s="513"/>
      <c r="AC468" s="513"/>
      <c r="AD468" s="147">
        <f t="shared" si="69"/>
        <v>0</v>
      </c>
      <c r="AE468" s="147" t="e">
        <f t="shared" si="70"/>
        <v>#VALUE!</v>
      </c>
      <c r="AF468" s="147" t="str">
        <f t="shared" si="71"/>
        <v>0</v>
      </c>
      <c r="AG468" s="147" t="e">
        <f t="shared" si="72"/>
        <v>#VALUE!</v>
      </c>
      <c r="AH468" s="137" t="str">
        <f t="shared" si="73"/>
        <v/>
      </c>
      <c r="AI468" s="137" t="str">
        <f t="shared" si="74"/>
        <v/>
      </c>
      <c r="AJ468" s="137" t="str">
        <f t="shared" si="75"/>
        <v/>
      </c>
      <c r="AK468" s="197">
        <f t="shared" si="76"/>
        <v>0</v>
      </c>
      <c r="AL468" s="137">
        <f t="shared" si="77"/>
        <v>0</v>
      </c>
      <c r="AM468" s="514"/>
      <c r="AN468" s="512"/>
      <c r="AO468" s="512"/>
      <c r="AP468" s="512"/>
      <c r="AQ468" s="512"/>
      <c r="AR468" s="512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/>
      <c r="M469" s="183"/>
      <c r="N469" s="182"/>
      <c r="O469" s="182"/>
      <c r="P469" s="182"/>
      <c r="Q469" s="184"/>
      <c r="R469" s="185"/>
      <c r="S469" s="186"/>
      <c r="T469" s="185"/>
      <c r="U469" s="187"/>
      <c r="V469" s="185"/>
      <c r="W469" s="137"/>
      <c r="X469" s="147"/>
      <c r="Y469" s="540"/>
      <c r="Z469" s="514"/>
      <c r="AA469" s="512"/>
      <c r="AB469" s="513"/>
      <c r="AC469" s="513"/>
      <c r="AD469" s="147">
        <f t="shared" si="69"/>
        <v>0</v>
      </c>
      <c r="AE469" s="147" t="e">
        <f t="shared" si="70"/>
        <v>#VALUE!</v>
      </c>
      <c r="AF469" s="147" t="str">
        <f t="shared" si="71"/>
        <v>0</v>
      </c>
      <c r="AG469" s="147" t="e">
        <f t="shared" si="72"/>
        <v>#VALUE!</v>
      </c>
      <c r="AH469" s="137" t="str">
        <f t="shared" si="73"/>
        <v/>
      </c>
      <c r="AI469" s="137" t="str">
        <f t="shared" si="74"/>
        <v/>
      </c>
      <c r="AJ469" s="137" t="str">
        <f t="shared" si="75"/>
        <v/>
      </c>
      <c r="AK469" s="197">
        <f t="shared" si="76"/>
        <v>0</v>
      </c>
      <c r="AL469" s="137">
        <f t="shared" si="77"/>
        <v>0</v>
      </c>
      <c r="AM469" s="514"/>
      <c r="AN469" s="512"/>
      <c r="AO469" s="512"/>
      <c r="AP469" s="512"/>
      <c r="AQ469" s="512"/>
      <c r="AR469" s="512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/>
      <c r="M470" s="183"/>
      <c r="N470" s="182"/>
      <c r="O470" s="182"/>
      <c r="P470" s="182"/>
      <c r="Q470" s="184"/>
      <c r="R470" s="185"/>
      <c r="S470" s="186"/>
      <c r="T470" s="185"/>
      <c r="U470" s="187"/>
      <c r="V470" s="185"/>
      <c r="W470" s="137"/>
      <c r="X470" s="147"/>
      <c r="Y470" s="540"/>
      <c r="Z470" s="514"/>
      <c r="AA470" s="512"/>
      <c r="AB470" s="513"/>
      <c r="AC470" s="513"/>
      <c r="AD470" s="147">
        <f t="shared" si="69"/>
        <v>0</v>
      </c>
      <c r="AE470" s="147" t="e">
        <f t="shared" si="70"/>
        <v>#VALUE!</v>
      </c>
      <c r="AF470" s="147" t="str">
        <f t="shared" si="71"/>
        <v>0</v>
      </c>
      <c r="AG470" s="147" t="e">
        <f t="shared" si="72"/>
        <v>#VALUE!</v>
      </c>
      <c r="AH470" s="137" t="str">
        <f t="shared" si="73"/>
        <v/>
      </c>
      <c r="AI470" s="137" t="str">
        <f t="shared" si="74"/>
        <v/>
      </c>
      <c r="AJ470" s="137" t="str">
        <f t="shared" si="75"/>
        <v/>
      </c>
      <c r="AK470" s="197">
        <f t="shared" si="76"/>
        <v>0</v>
      </c>
      <c r="AL470" s="137">
        <f t="shared" si="77"/>
        <v>0</v>
      </c>
      <c r="AM470" s="514"/>
      <c r="AN470" s="512"/>
      <c r="AO470" s="512"/>
      <c r="AP470" s="512"/>
      <c r="AQ470" s="512"/>
      <c r="AR470" s="512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/>
      <c r="M471" s="183"/>
      <c r="N471" s="182"/>
      <c r="O471" s="182"/>
      <c r="P471" s="182"/>
      <c r="Q471" s="184"/>
      <c r="R471" s="185"/>
      <c r="S471" s="186"/>
      <c r="T471" s="185"/>
      <c r="U471" s="187"/>
      <c r="V471" s="185"/>
      <c r="W471" s="137"/>
      <c r="X471" s="147"/>
      <c r="Y471" s="540"/>
      <c r="Z471" s="514"/>
      <c r="AA471" s="512"/>
      <c r="AB471" s="513"/>
      <c r="AC471" s="513"/>
      <c r="AD471" s="147">
        <f t="shared" si="69"/>
        <v>0</v>
      </c>
      <c r="AE471" s="147" t="e">
        <f t="shared" si="70"/>
        <v>#VALUE!</v>
      </c>
      <c r="AF471" s="147" t="str">
        <f t="shared" si="71"/>
        <v>0</v>
      </c>
      <c r="AG471" s="147" t="e">
        <f t="shared" si="72"/>
        <v>#VALUE!</v>
      </c>
      <c r="AH471" s="137" t="str">
        <f t="shared" si="73"/>
        <v/>
      </c>
      <c r="AI471" s="137" t="str">
        <f t="shared" si="74"/>
        <v/>
      </c>
      <c r="AJ471" s="137" t="str">
        <f t="shared" si="75"/>
        <v/>
      </c>
      <c r="AK471" s="197">
        <f t="shared" si="76"/>
        <v>0</v>
      </c>
      <c r="AL471" s="137">
        <f t="shared" si="77"/>
        <v>0</v>
      </c>
      <c r="AM471" s="514"/>
      <c r="AN471" s="512"/>
      <c r="AO471" s="512"/>
      <c r="AP471" s="512"/>
      <c r="AQ471" s="512"/>
      <c r="AR471" s="512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/>
      <c r="M472" s="183"/>
      <c r="N472" s="182"/>
      <c r="O472" s="182"/>
      <c r="P472" s="182"/>
      <c r="Q472" s="184"/>
      <c r="R472" s="185"/>
      <c r="S472" s="186"/>
      <c r="T472" s="185"/>
      <c r="U472" s="187"/>
      <c r="V472" s="185"/>
      <c r="W472" s="137"/>
      <c r="X472" s="147"/>
      <c r="Y472" s="540"/>
      <c r="Z472" s="514"/>
      <c r="AA472" s="512"/>
      <c r="AB472" s="513"/>
      <c r="AC472" s="513"/>
      <c r="AD472" s="147">
        <f t="shared" si="69"/>
        <v>0</v>
      </c>
      <c r="AE472" s="147" t="e">
        <f t="shared" si="70"/>
        <v>#VALUE!</v>
      </c>
      <c r="AF472" s="147" t="str">
        <f t="shared" si="71"/>
        <v>0</v>
      </c>
      <c r="AG472" s="147" t="e">
        <f t="shared" si="72"/>
        <v>#VALUE!</v>
      </c>
      <c r="AH472" s="137" t="str">
        <f t="shared" si="73"/>
        <v/>
      </c>
      <c r="AI472" s="137" t="str">
        <f t="shared" si="74"/>
        <v/>
      </c>
      <c r="AJ472" s="137" t="str">
        <f t="shared" si="75"/>
        <v/>
      </c>
      <c r="AK472" s="197">
        <f t="shared" si="76"/>
        <v>0</v>
      </c>
      <c r="AL472" s="137">
        <f t="shared" si="77"/>
        <v>0</v>
      </c>
      <c r="AM472" s="514"/>
      <c r="AN472" s="512"/>
      <c r="AO472" s="512"/>
      <c r="AP472" s="512"/>
      <c r="AQ472" s="512"/>
      <c r="AR472" s="512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/>
      <c r="M473" s="183"/>
      <c r="N473" s="182"/>
      <c r="O473" s="182"/>
      <c r="P473" s="182"/>
      <c r="Q473" s="184"/>
      <c r="R473" s="185"/>
      <c r="S473" s="186"/>
      <c r="T473" s="185"/>
      <c r="U473" s="187"/>
      <c r="V473" s="185"/>
      <c r="W473" s="137"/>
      <c r="X473" s="147"/>
      <c r="Y473" s="540"/>
      <c r="Z473" s="514"/>
      <c r="AA473" s="512"/>
      <c r="AB473" s="513"/>
      <c r="AC473" s="513"/>
      <c r="AD473" s="147">
        <f t="shared" si="69"/>
        <v>0</v>
      </c>
      <c r="AE473" s="147" t="e">
        <f t="shared" si="70"/>
        <v>#VALUE!</v>
      </c>
      <c r="AF473" s="147" t="str">
        <f t="shared" si="71"/>
        <v>0</v>
      </c>
      <c r="AG473" s="147" t="e">
        <f t="shared" si="72"/>
        <v>#VALUE!</v>
      </c>
      <c r="AH473" s="137" t="str">
        <f t="shared" si="73"/>
        <v/>
      </c>
      <c r="AI473" s="137" t="str">
        <f t="shared" si="74"/>
        <v/>
      </c>
      <c r="AJ473" s="137" t="str">
        <f t="shared" si="75"/>
        <v/>
      </c>
      <c r="AK473" s="197">
        <f t="shared" si="76"/>
        <v>0</v>
      </c>
      <c r="AL473" s="137">
        <f t="shared" si="77"/>
        <v>0</v>
      </c>
      <c r="AM473" s="514"/>
      <c r="AN473" s="512"/>
      <c r="AO473" s="512"/>
      <c r="AP473" s="512"/>
      <c r="AQ473" s="512"/>
      <c r="AR473" s="512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/>
      <c r="M474" s="183"/>
      <c r="N474" s="182"/>
      <c r="O474" s="182"/>
      <c r="P474" s="182"/>
      <c r="Q474" s="184"/>
      <c r="R474" s="185"/>
      <c r="S474" s="186"/>
      <c r="T474" s="185"/>
      <c r="U474" s="187"/>
      <c r="V474" s="185"/>
      <c r="W474" s="137"/>
      <c r="X474" s="147"/>
      <c r="Y474" s="540"/>
      <c r="Z474" s="514"/>
      <c r="AA474" s="512"/>
      <c r="AB474" s="513"/>
      <c r="AC474" s="513"/>
      <c r="AD474" s="147">
        <f t="shared" si="69"/>
        <v>0</v>
      </c>
      <c r="AE474" s="147" t="e">
        <f t="shared" si="70"/>
        <v>#VALUE!</v>
      </c>
      <c r="AF474" s="147" t="str">
        <f t="shared" si="71"/>
        <v>0</v>
      </c>
      <c r="AG474" s="147" t="e">
        <f t="shared" si="72"/>
        <v>#VALUE!</v>
      </c>
      <c r="AH474" s="137" t="str">
        <f t="shared" si="73"/>
        <v/>
      </c>
      <c r="AI474" s="137" t="str">
        <f t="shared" si="74"/>
        <v/>
      </c>
      <c r="AJ474" s="137" t="str">
        <f t="shared" si="75"/>
        <v/>
      </c>
      <c r="AK474" s="197">
        <f t="shared" si="76"/>
        <v>0</v>
      </c>
      <c r="AL474" s="137">
        <f t="shared" si="77"/>
        <v>0</v>
      </c>
      <c r="AM474" s="514"/>
      <c r="AN474" s="512"/>
      <c r="AO474" s="512"/>
      <c r="AP474" s="512"/>
      <c r="AQ474" s="512"/>
      <c r="AR474" s="512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/>
      <c r="M475" s="183"/>
      <c r="N475" s="182"/>
      <c r="O475" s="182"/>
      <c r="P475" s="182"/>
      <c r="Q475" s="184"/>
      <c r="R475" s="185"/>
      <c r="S475" s="186"/>
      <c r="T475" s="185"/>
      <c r="U475" s="187"/>
      <c r="V475" s="185"/>
      <c r="W475" s="137"/>
      <c r="X475" s="147"/>
      <c r="Y475" s="540"/>
      <c r="Z475" s="514"/>
      <c r="AA475" s="512"/>
      <c r="AB475" s="513"/>
      <c r="AC475" s="513"/>
      <c r="AD475" s="147">
        <f t="shared" si="69"/>
        <v>0</v>
      </c>
      <c r="AE475" s="147" t="e">
        <f t="shared" si="70"/>
        <v>#VALUE!</v>
      </c>
      <c r="AF475" s="147" t="str">
        <f t="shared" si="71"/>
        <v>0</v>
      </c>
      <c r="AG475" s="147" t="e">
        <f t="shared" si="72"/>
        <v>#VALUE!</v>
      </c>
      <c r="AH475" s="137" t="str">
        <f t="shared" si="73"/>
        <v/>
      </c>
      <c r="AI475" s="137" t="str">
        <f t="shared" si="74"/>
        <v/>
      </c>
      <c r="AJ475" s="137" t="str">
        <f t="shared" si="75"/>
        <v/>
      </c>
      <c r="AK475" s="197">
        <f t="shared" si="76"/>
        <v>0</v>
      </c>
      <c r="AL475" s="137">
        <f t="shared" si="77"/>
        <v>0</v>
      </c>
      <c r="AM475" s="514"/>
      <c r="AN475" s="512"/>
      <c r="AO475" s="512"/>
      <c r="AP475" s="512"/>
      <c r="AQ475" s="512"/>
      <c r="AR475" s="512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/>
      <c r="M476" s="183"/>
      <c r="N476" s="182"/>
      <c r="O476" s="182"/>
      <c r="P476" s="182"/>
      <c r="Q476" s="184"/>
      <c r="R476" s="185"/>
      <c r="S476" s="186"/>
      <c r="T476" s="185"/>
      <c r="U476" s="187"/>
      <c r="V476" s="185"/>
      <c r="W476" s="137"/>
      <c r="X476" s="147"/>
      <c r="Y476" s="540"/>
      <c r="Z476" s="514"/>
      <c r="AA476" s="512"/>
      <c r="AB476" s="513"/>
      <c r="AC476" s="513"/>
      <c r="AD476" s="147">
        <f t="shared" si="69"/>
        <v>0</v>
      </c>
      <c r="AE476" s="147" t="e">
        <f t="shared" si="70"/>
        <v>#VALUE!</v>
      </c>
      <c r="AF476" s="147" t="str">
        <f t="shared" si="71"/>
        <v>0</v>
      </c>
      <c r="AG476" s="147" t="e">
        <f t="shared" si="72"/>
        <v>#VALUE!</v>
      </c>
      <c r="AH476" s="137" t="str">
        <f t="shared" si="73"/>
        <v/>
      </c>
      <c r="AI476" s="137" t="str">
        <f t="shared" si="74"/>
        <v/>
      </c>
      <c r="AJ476" s="137" t="str">
        <f t="shared" si="75"/>
        <v/>
      </c>
      <c r="AK476" s="197">
        <f t="shared" si="76"/>
        <v>0</v>
      </c>
      <c r="AL476" s="137">
        <f t="shared" si="77"/>
        <v>0</v>
      </c>
      <c r="AM476" s="514"/>
      <c r="AN476" s="512"/>
      <c r="AO476" s="512"/>
      <c r="AP476" s="512"/>
      <c r="AQ476" s="512"/>
      <c r="AR476" s="512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/>
      <c r="M477" s="183"/>
      <c r="N477" s="182"/>
      <c r="O477" s="182"/>
      <c r="P477" s="182"/>
      <c r="Q477" s="184"/>
      <c r="R477" s="185"/>
      <c r="S477" s="186"/>
      <c r="T477" s="185"/>
      <c r="U477" s="187"/>
      <c r="V477" s="185"/>
      <c r="W477" s="137"/>
      <c r="X477" s="147"/>
      <c r="Y477" s="540"/>
      <c r="Z477" s="514"/>
      <c r="AA477" s="512"/>
      <c r="AB477" s="513"/>
      <c r="AC477" s="513"/>
      <c r="AD477" s="147">
        <f t="shared" si="69"/>
        <v>0</v>
      </c>
      <c r="AE477" s="147" t="e">
        <f t="shared" si="70"/>
        <v>#VALUE!</v>
      </c>
      <c r="AF477" s="147" t="str">
        <f t="shared" si="71"/>
        <v>0</v>
      </c>
      <c r="AG477" s="147" t="e">
        <f t="shared" si="72"/>
        <v>#VALUE!</v>
      </c>
      <c r="AH477" s="137" t="str">
        <f t="shared" si="73"/>
        <v/>
      </c>
      <c r="AI477" s="137" t="str">
        <f t="shared" si="74"/>
        <v/>
      </c>
      <c r="AJ477" s="137" t="str">
        <f t="shared" si="75"/>
        <v/>
      </c>
      <c r="AK477" s="197">
        <f t="shared" si="76"/>
        <v>0</v>
      </c>
      <c r="AL477" s="137">
        <f t="shared" si="77"/>
        <v>0</v>
      </c>
      <c r="AM477" s="514"/>
      <c r="AN477" s="512"/>
      <c r="AO477" s="512"/>
      <c r="AP477" s="512"/>
      <c r="AQ477" s="512"/>
      <c r="AR477" s="512"/>
    </row>
    <row r="478" spans="1:44" ht="12" customHeight="1" x14ac:dyDescent="0.2">
      <c r="A478" s="583"/>
      <c r="B478" s="568"/>
      <c r="C478" s="582"/>
      <c r="D478" s="569"/>
      <c r="E478" s="545"/>
      <c r="F478" s="573"/>
      <c r="G478" s="573"/>
      <c r="H478" s="573"/>
      <c r="I478" s="573"/>
      <c r="J478" s="573"/>
      <c r="K478" s="573"/>
      <c r="L478" s="572"/>
      <c r="M478" s="580"/>
      <c r="N478" s="572"/>
      <c r="O478" s="572"/>
      <c r="P478" s="572"/>
      <c r="Q478" s="538"/>
      <c r="R478" s="522"/>
      <c r="S478" s="533"/>
      <c r="T478" s="522"/>
      <c r="U478" s="530"/>
      <c r="V478" s="522"/>
      <c r="W478" s="514"/>
      <c r="X478" s="512"/>
      <c r="Y478" s="540"/>
      <c r="Z478" s="514"/>
      <c r="AA478" s="512"/>
      <c r="AB478" s="513"/>
      <c r="AC478" s="513"/>
      <c r="AD478" s="147">
        <f t="shared" si="69"/>
        <v>0</v>
      </c>
      <c r="AE478" s="147" t="e">
        <f t="shared" si="70"/>
        <v>#VALUE!</v>
      </c>
      <c r="AF478" s="147" t="str">
        <f t="shared" si="71"/>
        <v>0</v>
      </c>
      <c r="AG478" s="147" t="e">
        <f t="shared" si="72"/>
        <v>#VALUE!</v>
      </c>
      <c r="AH478" s="137" t="str">
        <f t="shared" si="73"/>
        <v/>
      </c>
      <c r="AI478" s="137" t="str">
        <f t="shared" si="74"/>
        <v/>
      </c>
      <c r="AJ478" s="137" t="str">
        <f t="shared" si="75"/>
        <v/>
      </c>
      <c r="AK478" s="197">
        <f t="shared" si="76"/>
        <v>0</v>
      </c>
      <c r="AL478" s="137">
        <f t="shared" si="77"/>
        <v>0</v>
      </c>
      <c r="AM478" s="514"/>
      <c r="AN478" s="512"/>
      <c r="AO478" s="512"/>
      <c r="AP478" s="512"/>
      <c r="AQ478" s="512"/>
      <c r="AR478" s="512"/>
    </row>
    <row r="479" spans="1:44" ht="12" customHeight="1" x14ac:dyDescent="0.2">
      <c r="A479" s="583"/>
      <c r="B479" s="568"/>
      <c r="C479" s="582"/>
      <c r="D479" s="570"/>
      <c r="E479" s="545"/>
      <c r="F479" s="529"/>
      <c r="G479" s="529"/>
      <c r="H479" s="529"/>
      <c r="I479" s="529"/>
      <c r="J479" s="529"/>
      <c r="K479" s="529"/>
      <c r="L479" s="573"/>
      <c r="M479" s="530"/>
      <c r="N479" s="573"/>
      <c r="O479" s="573"/>
      <c r="P479" s="573"/>
      <c r="Q479" s="539"/>
      <c r="R479" s="521"/>
      <c r="S479" s="532"/>
      <c r="T479" s="521"/>
      <c r="U479" s="530"/>
      <c r="V479" s="521"/>
      <c r="W479" s="514"/>
      <c r="X479" s="512"/>
      <c r="Y479" s="540"/>
      <c r="Z479" s="514"/>
      <c r="AA479" s="512"/>
      <c r="AB479" s="513"/>
      <c r="AC479" s="513"/>
      <c r="AD479" s="147">
        <f t="shared" si="69"/>
        <v>0</v>
      </c>
      <c r="AE479" s="147" t="e">
        <f t="shared" si="70"/>
        <v>#VALUE!</v>
      </c>
      <c r="AF479" s="147" t="str">
        <f t="shared" si="71"/>
        <v>0</v>
      </c>
      <c r="AG479" s="147" t="e">
        <f t="shared" si="72"/>
        <v>#VALUE!</v>
      </c>
      <c r="AH479" s="137" t="str">
        <f t="shared" si="73"/>
        <v/>
      </c>
      <c r="AI479" s="137" t="str">
        <f t="shared" si="74"/>
        <v/>
      </c>
      <c r="AJ479" s="137" t="str">
        <f t="shared" si="75"/>
        <v/>
      </c>
      <c r="AK479" s="197">
        <f t="shared" si="76"/>
        <v>0</v>
      </c>
      <c r="AL479" s="137">
        <f t="shared" si="77"/>
        <v>0</v>
      </c>
      <c r="AM479" s="514"/>
      <c r="AN479" s="512"/>
      <c r="AO479" s="512"/>
      <c r="AP479" s="512"/>
      <c r="AQ479" s="512"/>
      <c r="AR479" s="512"/>
    </row>
    <row r="480" spans="1:44" ht="12" customHeight="1" x14ac:dyDescent="0.2">
      <c r="A480" s="571"/>
      <c r="B480" s="568"/>
      <c r="C480" s="582"/>
      <c r="D480" s="569"/>
      <c r="E480" s="545"/>
      <c r="F480" s="573"/>
      <c r="G480" s="573"/>
      <c r="H480" s="573"/>
      <c r="I480" s="573"/>
      <c r="J480" s="573"/>
      <c r="K480" s="573"/>
      <c r="L480" s="572"/>
      <c r="M480" s="580"/>
      <c r="N480" s="572"/>
      <c r="O480" s="572"/>
      <c r="P480" s="572"/>
      <c r="Q480" s="538"/>
      <c r="R480" s="522"/>
      <c r="S480" s="533"/>
      <c r="T480" s="522"/>
      <c r="U480" s="530"/>
      <c r="V480" s="522"/>
      <c r="W480" s="514"/>
      <c r="X480" s="512"/>
      <c r="Y480" s="540"/>
      <c r="Z480" s="514"/>
      <c r="AA480" s="512"/>
      <c r="AB480" s="513"/>
      <c r="AC480" s="513"/>
      <c r="AD480" s="512">
        <f>IFERROR(LEFT(E482,FIND(" ",E482)-1),E482)</f>
        <v>0</v>
      </c>
      <c r="AE480" s="512" t="e">
        <f>MID(E482,FIND(" ",E482)*1,27)</f>
        <v>#VALUE!</v>
      </c>
      <c r="AF480" s="512" t="str">
        <f>UPPER(AD480)</f>
        <v>0</v>
      </c>
      <c r="AG480" s="513" t="e">
        <f>PROPER(AE480)</f>
        <v>#VALUE!</v>
      </c>
      <c r="AH480" s="514" t="str">
        <f>MID($F482,FIND("",$F482)*1,2)</f>
        <v/>
      </c>
      <c r="AI480" s="514" t="str">
        <f>MID($F482,FIND("",$F482)*3,2)</f>
        <v/>
      </c>
      <c r="AJ480" s="514" t="str">
        <f>MID($F482,FIND("",$F482)*5,2)</f>
        <v/>
      </c>
      <c r="AK480" s="515">
        <f>G482</f>
        <v>0</v>
      </c>
      <c r="AL480" s="516">
        <f>IF(AK480="кмс",AK$2,IF(AK480="мс",AL$2,IF(AK480="мсмк",AM$2,IF(AK480="змс",AN$2,AK480))))</f>
        <v>0</v>
      </c>
      <c r="AM480" s="514"/>
      <c r="AN480" s="512"/>
      <c r="AO480" s="512"/>
      <c r="AP480" s="512"/>
      <c r="AQ480" s="512"/>
      <c r="AR480" s="512"/>
    </row>
    <row r="481" spans="1:44" ht="12" customHeight="1" x14ac:dyDescent="0.2">
      <c r="A481" s="571"/>
      <c r="B481" s="568"/>
      <c r="C481" s="582"/>
      <c r="D481" s="570"/>
      <c r="E481" s="545"/>
      <c r="F481" s="529"/>
      <c r="G481" s="529"/>
      <c r="H481" s="529"/>
      <c r="I481" s="529"/>
      <c r="J481" s="529"/>
      <c r="K481" s="529"/>
      <c r="L481" s="573"/>
      <c r="M481" s="530"/>
      <c r="N481" s="573"/>
      <c r="O481" s="573"/>
      <c r="P481" s="573"/>
      <c r="Q481" s="539"/>
      <c r="R481" s="521"/>
      <c r="S481" s="532"/>
      <c r="T481" s="521"/>
      <c r="U481" s="530"/>
      <c r="V481" s="521"/>
      <c r="W481" s="514"/>
      <c r="X481" s="512"/>
      <c r="Y481" s="540"/>
      <c r="Z481" s="514"/>
      <c r="AA481" s="512"/>
      <c r="AB481" s="513"/>
      <c r="AC481" s="513"/>
      <c r="AD481" s="512"/>
      <c r="AE481" s="512"/>
      <c r="AF481" s="512"/>
      <c r="AG481" s="513"/>
      <c r="AH481" s="514"/>
      <c r="AI481" s="514"/>
      <c r="AJ481" s="514"/>
      <c r="AK481" s="514"/>
      <c r="AL481" s="516"/>
      <c r="AM481" s="514"/>
      <c r="AN481" s="512"/>
      <c r="AO481" s="512"/>
      <c r="AP481" s="512"/>
      <c r="AQ481" s="512"/>
      <c r="AR481" s="512"/>
    </row>
    <row r="482" spans="1:44" ht="12" customHeight="1" x14ac:dyDescent="0.2">
      <c r="A482" s="583"/>
      <c r="B482" s="568"/>
      <c r="C482" s="582"/>
      <c r="D482" s="569"/>
      <c r="E482" s="545"/>
      <c r="F482" s="573"/>
      <c r="G482" s="573"/>
      <c r="H482" s="573"/>
      <c r="I482" s="573"/>
      <c r="J482" s="573"/>
      <c r="K482" s="573"/>
      <c r="L482" s="572"/>
      <c r="M482" s="580"/>
      <c r="N482" s="572"/>
      <c r="O482" s="572"/>
      <c r="P482" s="572"/>
      <c r="Q482" s="538"/>
      <c r="R482" s="522"/>
      <c r="S482" s="533"/>
      <c r="T482" s="522"/>
      <c r="U482" s="530"/>
      <c r="V482" s="522"/>
      <c r="W482" s="514"/>
      <c r="X482" s="512"/>
      <c r="Y482" s="540"/>
      <c r="Z482" s="514"/>
      <c r="AA482" s="512"/>
      <c r="AB482" s="513"/>
      <c r="AC482" s="513"/>
      <c r="AD482" s="512">
        <f>IFERROR(LEFT(E484,FIND(" ",E484)-1),E484)</f>
        <v>0</v>
      </c>
      <c r="AE482" s="512" t="e">
        <f>MID(E484,FIND(" ",E484)*1,27)</f>
        <v>#VALUE!</v>
      </c>
      <c r="AF482" s="512" t="str">
        <f>UPPER(AD482)</f>
        <v>0</v>
      </c>
      <c r="AG482" s="513" t="e">
        <f>PROPER(AE482)</f>
        <v>#VALUE!</v>
      </c>
      <c r="AH482" s="514" t="str">
        <f>MID($F484,FIND("",$F484)*1,2)</f>
        <v/>
      </c>
      <c r="AI482" s="514" t="str">
        <f>MID($F484,FIND("",$F484)*3,2)</f>
        <v/>
      </c>
      <c r="AJ482" s="514" t="str">
        <f>MID($F484,FIND("",$F484)*5,2)</f>
        <v/>
      </c>
      <c r="AK482" s="515">
        <f>G484</f>
        <v>0</v>
      </c>
      <c r="AL482" s="516">
        <f>IF(AK482="кмс",AK$2,IF(AK482="мс",AL$2,IF(AK482="мсмк",AM$2,IF(AK482="змс",AN$2,AK482))))</f>
        <v>0</v>
      </c>
      <c r="AM482" s="514"/>
      <c r="AN482" s="512"/>
      <c r="AO482" s="512"/>
      <c r="AP482" s="512"/>
      <c r="AQ482" s="512"/>
      <c r="AR482" s="512"/>
    </row>
    <row r="483" spans="1:44" ht="12" customHeight="1" x14ac:dyDescent="0.2">
      <c r="A483" s="583"/>
      <c r="B483" s="568"/>
      <c r="C483" s="582"/>
      <c r="D483" s="570"/>
      <c r="E483" s="545"/>
      <c r="F483" s="529"/>
      <c r="G483" s="529"/>
      <c r="H483" s="529"/>
      <c r="I483" s="529"/>
      <c r="J483" s="529"/>
      <c r="K483" s="529"/>
      <c r="L483" s="573"/>
      <c r="M483" s="530"/>
      <c r="N483" s="573"/>
      <c r="O483" s="573"/>
      <c r="P483" s="573"/>
      <c r="Q483" s="539"/>
      <c r="R483" s="521"/>
      <c r="S483" s="532"/>
      <c r="T483" s="521"/>
      <c r="U483" s="530"/>
      <c r="V483" s="521"/>
      <c r="W483" s="514"/>
      <c r="X483" s="512"/>
      <c r="Y483" s="540"/>
      <c r="Z483" s="514"/>
      <c r="AA483" s="512"/>
      <c r="AB483" s="513"/>
      <c r="AC483" s="513"/>
      <c r="AD483" s="512"/>
      <c r="AE483" s="512"/>
      <c r="AF483" s="512"/>
      <c r="AG483" s="513"/>
      <c r="AH483" s="514"/>
      <c r="AI483" s="514"/>
      <c r="AJ483" s="514"/>
      <c r="AK483" s="514"/>
      <c r="AL483" s="516"/>
      <c r="AM483" s="514"/>
      <c r="AN483" s="512"/>
      <c r="AO483" s="512"/>
      <c r="AP483" s="512"/>
      <c r="AQ483" s="512"/>
      <c r="AR483" s="512"/>
    </row>
    <row r="484" spans="1:44" ht="12" customHeight="1" x14ac:dyDescent="0.2">
      <c r="A484" s="571"/>
      <c r="B484" s="568"/>
      <c r="C484" s="582"/>
      <c r="D484" s="569"/>
      <c r="E484" s="545"/>
      <c r="F484" s="573"/>
      <c r="G484" s="573"/>
      <c r="H484" s="573"/>
      <c r="I484" s="573"/>
      <c r="J484" s="573"/>
      <c r="K484" s="573"/>
      <c r="L484" s="572"/>
      <c r="M484" s="580"/>
      <c r="N484" s="572"/>
      <c r="O484" s="572"/>
      <c r="P484" s="572"/>
      <c r="Q484" s="538"/>
      <c r="R484" s="522"/>
      <c r="S484" s="533"/>
      <c r="T484" s="522"/>
      <c r="U484" s="530"/>
      <c r="V484" s="522"/>
      <c r="W484" s="514"/>
      <c r="X484" s="512"/>
      <c r="Y484" s="540"/>
      <c r="Z484" s="514"/>
      <c r="AA484" s="512"/>
      <c r="AB484" s="513"/>
      <c r="AC484" s="513"/>
      <c r="AD484" s="512">
        <f>IFERROR(LEFT(E486,FIND(" ",E486)-1),E486)</f>
        <v>0</v>
      </c>
      <c r="AE484" s="512" t="e">
        <f>MID(E486,FIND(" ",E486)*1,27)</f>
        <v>#VALUE!</v>
      </c>
      <c r="AF484" s="512" t="str">
        <f>UPPER(AD484)</f>
        <v>0</v>
      </c>
      <c r="AG484" s="513" t="e">
        <f>PROPER(AE484)</f>
        <v>#VALUE!</v>
      </c>
      <c r="AH484" s="514" t="str">
        <f>MID($F486,FIND("",$F486)*1,2)</f>
        <v/>
      </c>
      <c r="AI484" s="514" t="str">
        <f>MID($F486,FIND("",$F486)*3,2)</f>
        <v/>
      </c>
      <c r="AJ484" s="514" t="str">
        <f>MID($F486,FIND("",$F486)*5,2)</f>
        <v/>
      </c>
      <c r="AK484" s="515">
        <f>G486</f>
        <v>0</v>
      </c>
      <c r="AL484" s="516">
        <f>IF(AK484="кмс",AK$2,IF(AK484="мс",AL$2,IF(AK484="мсмк",AM$2,IF(AK484="змс",AN$2,AK484))))</f>
        <v>0</v>
      </c>
      <c r="AM484" s="514"/>
      <c r="AN484" s="512"/>
      <c r="AO484" s="512"/>
      <c r="AP484" s="512"/>
      <c r="AQ484" s="512"/>
      <c r="AR484" s="512"/>
    </row>
    <row r="485" spans="1:44" ht="12" customHeight="1" x14ac:dyDescent="0.2">
      <c r="A485" s="571"/>
      <c r="B485" s="568"/>
      <c r="C485" s="582"/>
      <c r="D485" s="570"/>
      <c r="E485" s="545"/>
      <c r="F485" s="529"/>
      <c r="G485" s="529"/>
      <c r="H485" s="529"/>
      <c r="I485" s="529"/>
      <c r="J485" s="529"/>
      <c r="K485" s="529"/>
      <c r="L485" s="573"/>
      <c r="M485" s="530"/>
      <c r="N485" s="573"/>
      <c r="O485" s="573"/>
      <c r="P485" s="573"/>
      <c r="Q485" s="539"/>
      <c r="R485" s="521"/>
      <c r="S485" s="532"/>
      <c r="T485" s="521"/>
      <c r="U485" s="530"/>
      <c r="V485" s="521"/>
      <c r="W485" s="514"/>
      <c r="X485" s="512"/>
      <c r="Y485" s="540"/>
      <c r="Z485" s="514"/>
      <c r="AA485" s="512"/>
      <c r="AB485" s="513"/>
      <c r="AC485" s="513"/>
      <c r="AD485" s="512"/>
      <c r="AE485" s="512"/>
      <c r="AF485" s="512"/>
      <c r="AG485" s="513"/>
      <c r="AH485" s="514"/>
      <c r="AI485" s="514"/>
      <c r="AJ485" s="514"/>
      <c r="AK485" s="514"/>
      <c r="AL485" s="516"/>
      <c r="AM485" s="514"/>
      <c r="AN485" s="512"/>
      <c r="AO485" s="512"/>
      <c r="AP485" s="512"/>
      <c r="AQ485" s="512"/>
      <c r="AR485" s="512"/>
    </row>
    <row r="486" spans="1:44" ht="12" customHeight="1" x14ac:dyDescent="0.2">
      <c r="A486" s="583"/>
      <c r="B486" s="568"/>
      <c r="C486" s="582"/>
      <c r="D486" s="569"/>
      <c r="E486" s="545"/>
      <c r="F486" s="573"/>
      <c r="G486" s="573"/>
      <c r="H486" s="573"/>
      <c r="I486" s="573"/>
      <c r="J486" s="573"/>
      <c r="K486" s="573"/>
      <c r="L486" s="572"/>
      <c r="M486" s="580"/>
      <c r="N486" s="572"/>
      <c r="O486" s="572"/>
      <c r="P486" s="572"/>
      <c r="Q486" s="538"/>
      <c r="R486" s="522"/>
      <c r="S486" s="533"/>
      <c r="T486" s="522"/>
      <c r="U486" s="530"/>
      <c r="V486" s="522"/>
      <c r="W486" s="514"/>
      <c r="X486" s="512"/>
      <c r="Y486" s="540"/>
      <c r="Z486" s="514"/>
      <c r="AA486" s="512"/>
      <c r="AB486" s="513"/>
      <c r="AC486" s="513"/>
      <c r="AD486" s="512">
        <f>IFERROR(LEFT(E488,FIND(" ",E488)-1),E488)</f>
        <v>0</v>
      </c>
      <c r="AE486" s="512" t="e">
        <f>MID(E488,FIND(" ",E488)*1,27)</f>
        <v>#VALUE!</v>
      </c>
      <c r="AF486" s="512" t="str">
        <f>UPPER(AD486)</f>
        <v>0</v>
      </c>
      <c r="AG486" s="513" t="e">
        <f>PROPER(AE486)</f>
        <v>#VALUE!</v>
      </c>
      <c r="AH486" s="514" t="str">
        <f>MID($F488,FIND("",$F488)*1,2)</f>
        <v/>
      </c>
      <c r="AI486" s="514" t="str">
        <f>MID($F488,FIND("",$F488)*3,2)</f>
        <v/>
      </c>
      <c r="AJ486" s="514" t="str">
        <f>MID($F488,FIND("",$F488)*5,2)</f>
        <v/>
      </c>
      <c r="AK486" s="515">
        <f>G488</f>
        <v>0</v>
      </c>
      <c r="AL486" s="516">
        <f>IF(AK486="кмс",AK$2,IF(AK486="мс",AL$2,IF(AK486="мсмк",AM$2,IF(AK486="змс",AN$2,AK486))))</f>
        <v>0</v>
      </c>
      <c r="AM486" s="514"/>
      <c r="AN486" s="512"/>
      <c r="AO486" s="512"/>
      <c r="AP486" s="512"/>
      <c r="AQ486" s="512"/>
      <c r="AR486" s="512"/>
    </row>
    <row r="487" spans="1:44" ht="12" customHeight="1" x14ac:dyDescent="0.2">
      <c r="A487" s="583"/>
      <c r="B487" s="568"/>
      <c r="C487" s="582"/>
      <c r="D487" s="570"/>
      <c r="E487" s="545"/>
      <c r="F487" s="529"/>
      <c r="G487" s="529"/>
      <c r="H487" s="529"/>
      <c r="I487" s="529"/>
      <c r="J487" s="529"/>
      <c r="K487" s="529"/>
      <c r="L487" s="573"/>
      <c r="M487" s="530"/>
      <c r="N487" s="573"/>
      <c r="O487" s="573"/>
      <c r="P487" s="573"/>
      <c r="Q487" s="539"/>
      <c r="R487" s="521"/>
      <c r="S487" s="532"/>
      <c r="T487" s="521"/>
      <c r="U487" s="530"/>
      <c r="V487" s="521"/>
      <c r="W487" s="514"/>
      <c r="X487" s="512"/>
      <c r="Y487" s="540"/>
      <c r="Z487" s="514"/>
      <c r="AA487" s="512"/>
      <c r="AB487" s="513"/>
      <c r="AC487" s="513"/>
      <c r="AD487" s="512"/>
      <c r="AE487" s="512"/>
      <c r="AF487" s="512"/>
      <c r="AG487" s="513"/>
      <c r="AH487" s="514"/>
      <c r="AI487" s="514"/>
      <c r="AJ487" s="514"/>
      <c r="AK487" s="514"/>
      <c r="AL487" s="516"/>
      <c r="AM487" s="514"/>
      <c r="AN487" s="512"/>
      <c r="AO487" s="512"/>
      <c r="AP487" s="512"/>
      <c r="AQ487" s="512"/>
      <c r="AR487" s="512"/>
    </row>
    <row r="488" spans="1:44" ht="12" customHeight="1" x14ac:dyDescent="0.2">
      <c r="A488" s="583"/>
      <c r="B488" s="568"/>
      <c r="C488" s="582"/>
      <c r="D488" s="569"/>
      <c r="E488" s="545"/>
      <c r="F488" s="573"/>
      <c r="G488" s="573"/>
      <c r="H488" s="573"/>
      <c r="I488" s="573"/>
      <c r="J488" s="573"/>
      <c r="K488" s="573"/>
      <c r="L488" s="572"/>
      <c r="M488" s="580"/>
      <c r="N488" s="572"/>
      <c r="O488" s="572"/>
      <c r="P488" s="572"/>
      <c r="Q488" s="538"/>
      <c r="R488" s="522"/>
      <c r="S488" s="533"/>
      <c r="T488" s="522"/>
      <c r="U488" s="530"/>
      <c r="V488" s="522"/>
      <c r="W488" s="514"/>
      <c r="X488" s="512"/>
      <c r="Y488" s="540"/>
      <c r="Z488" s="514"/>
      <c r="AA488" s="512"/>
      <c r="AB488" s="513"/>
      <c r="AC488" s="513"/>
      <c r="AD488" s="512">
        <f>IFERROR(LEFT(E490,FIND(" ",E490)-1),E490)</f>
        <v>0</v>
      </c>
      <c r="AE488" s="512" t="e">
        <f>MID(E490,FIND(" ",E490)*1,27)</f>
        <v>#VALUE!</v>
      </c>
      <c r="AF488" s="512" t="str">
        <f>UPPER(AD488)</f>
        <v>0</v>
      </c>
      <c r="AG488" s="513" t="e">
        <f>PROPER(AE488)</f>
        <v>#VALUE!</v>
      </c>
      <c r="AH488" s="514" t="str">
        <f>MID($F490,FIND("",$F490)*1,2)</f>
        <v/>
      </c>
      <c r="AI488" s="514" t="str">
        <f>MID($F490,FIND("",$F490)*3,2)</f>
        <v/>
      </c>
      <c r="AJ488" s="514" t="str">
        <f>MID($F490,FIND("",$F490)*5,2)</f>
        <v/>
      </c>
      <c r="AK488" s="515">
        <f>G490</f>
        <v>0</v>
      </c>
      <c r="AL488" s="516">
        <f>IF(AK488="кмс",AK$2,IF(AK488="мс",AL$2,IF(AK488="мсмк",AM$2,IF(AK488="змс",AN$2,AK488))))</f>
        <v>0</v>
      </c>
      <c r="AM488" s="514"/>
      <c r="AN488" s="512"/>
      <c r="AO488" s="512"/>
      <c r="AP488" s="512"/>
      <c r="AQ488" s="512"/>
      <c r="AR488" s="512"/>
    </row>
    <row r="489" spans="1:44" ht="12" customHeight="1" x14ac:dyDescent="0.2">
      <c r="A489" s="583"/>
      <c r="B489" s="568"/>
      <c r="C489" s="582"/>
      <c r="D489" s="570"/>
      <c r="E489" s="545"/>
      <c r="F489" s="529"/>
      <c r="G489" s="529"/>
      <c r="H489" s="529"/>
      <c r="I489" s="529"/>
      <c r="J489" s="529"/>
      <c r="K489" s="529"/>
      <c r="L489" s="573"/>
      <c r="M489" s="530"/>
      <c r="N489" s="573"/>
      <c r="O489" s="573"/>
      <c r="P489" s="573"/>
      <c r="Q489" s="539"/>
      <c r="R489" s="521"/>
      <c r="S489" s="532"/>
      <c r="T489" s="521"/>
      <c r="U489" s="530"/>
      <c r="V489" s="521"/>
      <c r="W489" s="514"/>
      <c r="X489" s="512"/>
      <c r="Y489" s="540"/>
      <c r="Z489" s="514"/>
      <c r="AA489" s="512"/>
      <c r="AB489" s="513"/>
      <c r="AC489" s="513"/>
      <c r="AD489" s="512"/>
      <c r="AE489" s="512"/>
      <c r="AF489" s="512"/>
      <c r="AG489" s="513"/>
      <c r="AH489" s="514"/>
      <c r="AI489" s="514"/>
      <c r="AJ489" s="514"/>
      <c r="AK489" s="514"/>
      <c r="AL489" s="516"/>
      <c r="AM489" s="514"/>
      <c r="AN489" s="512"/>
      <c r="AO489" s="512"/>
      <c r="AP489" s="512"/>
      <c r="AQ489" s="512"/>
      <c r="AR489" s="512"/>
    </row>
    <row r="490" spans="1:44" ht="12" customHeight="1" x14ac:dyDescent="0.2">
      <c r="A490" s="571"/>
      <c r="B490" s="568"/>
      <c r="C490" s="582"/>
      <c r="D490" s="569"/>
      <c r="E490" s="545"/>
      <c r="F490" s="573"/>
      <c r="G490" s="573"/>
      <c r="H490" s="573"/>
      <c r="I490" s="573"/>
      <c r="J490" s="573"/>
      <c r="K490" s="573"/>
      <c r="L490" s="572"/>
      <c r="M490" s="580"/>
      <c r="N490" s="572"/>
      <c r="O490" s="572"/>
      <c r="P490" s="572"/>
      <c r="Q490" s="538"/>
      <c r="R490" s="522"/>
      <c r="S490" s="533"/>
      <c r="T490" s="522"/>
      <c r="U490" s="530"/>
      <c r="V490" s="522"/>
      <c r="W490" s="514"/>
      <c r="X490" s="512"/>
      <c r="Y490" s="540"/>
      <c r="Z490" s="514"/>
      <c r="AA490" s="512"/>
      <c r="AB490" s="513"/>
      <c r="AC490" s="513"/>
      <c r="AD490" s="512">
        <f>IFERROR(LEFT(E492,FIND(" ",E492)-1),E492)</f>
        <v>0</v>
      </c>
      <c r="AE490" s="512" t="e">
        <f>MID(E492,FIND(" ",E492)*1,27)</f>
        <v>#VALUE!</v>
      </c>
      <c r="AF490" s="512" t="str">
        <f>UPPER(AD490)</f>
        <v>0</v>
      </c>
      <c r="AG490" s="513" t="e">
        <f>PROPER(AE490)</f>
        <v>#VALUE!</v>
      </c>
      <c r="AH490" s="514" t="str">
        <f>MID($F492,FIND("",$F492)*1,2)</f>
        <v/>
      </c>
      <c r="AI490" s="514" t="str">
        <f>MID($F492,FIND("",$F492)*3,2)</f>
        <v/>
      </c>
      <c r="AJ490" s="514" t="str">
        <f>MID($F492,FIND("",$F492)*5,2)</f>
        <v/>
      </c>
      <c r="AK490" s="515">
        <f>G492</f>
        <v>0</v>
      </c>
      <c r="AL490" s="516">
        <f>IF(AK490="кмс",AK$2,IF(AK490="мс",AL$2,IF(AK490="мсмк",AM$2,IF(AK490="змс",AN$2,AK490))))</f>
        <v>0</v>
      </c>
      <c r="AM490" s="514"/>
      <c r="AN490" s="512"/>
      <c r="AO490" s="512"/>
      <c r="AP490" s="512"/>
      <c r="AQ490" s="512"/>
      <c r="AR490" s="512"/>
    </row>
    <row r="491" spans="1:44" ht="12" customHeight="1" x14ac:dyDescent="0.2">
      <c r="A491" s="571"/>
      <c r="B491" s="568"/>
      <c r="C491" s="582"/>
      <c r="D491" s="570"/>
      <c r="E491" s="545"/>
      <c r="F491" s="529"/>
      <c r="G491" s="529"/>
      <c r="H491" s="529"/>
      <c r="I491" s="529"/>
      <c r="J491" s="529"/>
      <c r="K491" s="529"/>
      <c r="L491" s="573"/>
      <c r="M491" s="530"/>
      <c r="N491" s="573"/>
      <c r="O491" s="573"/>
      <c r="P491" s="573"/>
      <c r="Q491" s="539"/>
      <c r="R491" s="521"/>
      <c r="S491" s="532"/>
      <c r="T491" s="521"/>
      <c r="U491" s="530"/>
      <c r="V491" s="521"/>
      <c r="W491" s="514"/>
      <c r="X491" s="512"/>
      <c r="Y491" s="540"/>
      <c r="Z491" s="514"/>
      <c r="AA491" s="512"/>
      <c r="AB491" s="513"/>
      <c r="AC491" s="513"/>
      <c r="AD491" s="512"/>
      <c r="AE491" s="512"/>
      <c r="AF491" s="512"/>
      <c r="AG491" s="513"/>
      <c r="AH491" s="514"/>
      <c r="AI491" s="514"/>
      <c r="AJ491" s="514"/>
      <c r="AK491" s="514"/>
      <c r="AL491" s="516"/>
      <c r="AM491" s="514"/>
      <c r="AN491" s="512"/>
      <c r="AO491" s="512"/>
      <c r="AP491" s="512"/>
      <c r="AQ491" s="512"/>
      <c r="AR491" s="512"/>
    </row>
    <row r="492" spans="1:44" ht="12" customHeight="1" x14ac:dyDescent="0.2">
      <c r="A492" s="571"/>
      <c r="B492" s="568"/>
      <c r="C492" s="582"/>
      <c r="D492" s="569"/>
      <c r="E492" s="545"/>
      <c r="F492" s="573"/>
      <c r="G492" s="573"/>
      <c r="H492" s="573"/>
      <c r="I492" s="573"/>
      <c r="J492" s="573"/>
      <c r="K492" s="573"/>
      <c r="L492" s="572"/>
      <c r="M492" s="580"/>
      <c r="N492" s="572"/>
      <c r="O492" s="572"/>
      <c r="P492" s="572"/>
      <c r="Q492" s="538"/>
      <c r="R492" s="522"/>
      <c r="S492" s="533"/>
      <c r="T492" s="522"/>
      <c r="U492" s="530"/>
      <c r="V492" s="522"/>
      <c r="W492" s="514"/>
      <c r="X492" s="512"/>
      <c r="Y492" s="540"/>
      <c r="Z492" s="514"/>
      <c r="AA492" s="512"/>
      <c r="AB492" s="513"/>
      <c r="AC492" s="513"/>
      <c r="AD492" s="512">
        <f>IFERROR(LEFT(E494,FIND(" ",E494)-1),E494)</f>
        <v>0</v>
      </c>
      <c r="AE492" s="512" t="e">
        <f>MID(E494,FIND(" ",E494)*1,27)</f>
        <v>#VALUE!</v>
      </c>
      <c r="AF492" s="512" t="str">
        <f>UPPER(AD492)</f>
        <v>0</v>
      </c>
      <c r="AG492" s="513" t="e">
        <f>PROPER(AE492)</f>
        <v>#VALUE!</v>
      </c>
      <c r="AH492" s="514" t="str">
        <f>MID($F494,FIND("",$F494)*1,2)</f>
        <v/>
      </c>
      <c r="AI492" s="514" t="str">
        <f>MID($F494,FIND("",$F494)*3,2)</f>
        <v/>
      </c>
      <c r="AJ492" s="514" t="str">
        <f>MID($F494,FIND("",$F494)*5,2)</f>
        <v/>
      </c>
      <c r="AK492" s="515">
        <f>G494</f>
        <v>0</v>
      </c>
      <c r="AL492" s="516">
        <f>IF(AK492="кмс",AK$2,IF(AK492="мс",AL$2,IF(AK492="мсмк",AM$2,IF(AK492="змс",AN$2,AK492))))</f>
        <v>0</v>
      </c>
      <c r="AM492" s="514"/>
      <c r="AN492" s="512"/>
      <c r="AO492" s="512"/>
      <c r="AP492" s="512"/>
      <c r="AQ492" s="512"/>
      <c r="AR492" s="512"/>
    </row>
    <row r="493" spans="1:44" ht="12" customHeight="1" x14ac:dyDescent="0.2">
      <c r="A493" s="571"/>
      <c r="B493" s="568"/>
      <c r="C493" s="582"/>
      <c r="D493" s="570"/>
      <c r="E493" s="545"/>
      <c r="F493" s="529"/>
      <c r="G493" s="529"/>
      <c r="H493" s="529"/>
      <c r="I493" s="529"/>
      <c r="J493" s="529"/>
      <c r="K493" s="529"/>
      <c r="L493" s="573"/>
      <c r="M493" s="530"/>
      <c r="N493" s="573"/>
      <c r="O493" s="573"/>
      <c r="P493" s="573"/>
      <c r="Q493" s="539"/>
      <c r="R493" s="521"/>
      <c r="S493" s="532"/>
      <c r="T493" s="521"/>
      <c r="U493" s="530"/>
      <c r="V493" s="521"/>
      <c r="W493" s="514"/>
      <c r="X493" s="512"/>
      <c r="Y493" s="540"/>
      <c r="Z493" s="514"/>
      <c r="AA493" s="512"/>
      <c r="AB493" s="513"/>
      <c r="AC493" s="513"/>
      <c r="AD493" s="512"/>
      <c r="AE493" s="512"/>
      <c r="AF493" s="512"/>
      <c r="AG493" s="513"/>
      <c r="AH493" s="514"/>
      <c r="AI493" s="514"/>
      <c r="AJ493" s="514"/>
      <c r="AK493" s="514"/>
      <c r="AL493" s="516"/>
      <c r="AM493" s="514"/>
      <c r="AN493" s="512"/>
      <c r="AO493" s="512"/>
      <c r="AP493" s="512"/>
      <c r="AQ493" s="512"/>
      <c r="AR493" s="512"/>
    </row>
    <row r="494" spans="1:44" ht="12" customHeight="1" x14ac:dyDescent="0.2">
      <c r="A494" s="571"/>
      <c r="B494" s="568"/>
      <c r="C494" s="582"/>
      <c r="D494" s="569"/>
      <c r="E494" s="545"/>
      <c r="F494" s="573"/>
      <c r="G494" s="573"/>
      <c r="H494" s="573"/>
      <c r="I494" s="573"/>
      <c r="J494" s="573"/>
      <c r="K494" s="573"/>
      <c r="L494" s="572"/>
      <c r="M494" s="580"/>
      <c r="N494" s="572"/>
      <c r="O494" s="572"/>
      <c r="P494" s="572"/>
      <c r="Q494" s="538"/>
      <c r="R494" s="522"/>
      <c r="S494" s="533"/>
      <c r="T494" s="522"/>
      <c r="U494" s="530"/>
      <c r="V494" s="522"/>
      <c r="W494" s="514"/>
      <c r="X494" s="512"/>
      <c r="Y494" s="540"/>
      <c r="Z494" s="514"/>
      <c r="AA494" s="512"/>
      <c r="AB494" s="513"/>
      <c r="AC494" s="513"/>
      <c r="AD494" s="512">
        <f>IFERROR(LEFT(E496,FIND(" ",E496)-1),E496)</f>
        <v>0</v>
      </c>
      <c r="AE494" s="512" t="e">
        <f>MID(E496,FIND(" ",E496)*1,27)</f>
        <v>#VALUE!</v>
      </c>
      <c r="AF494" s="512" t="str">
        <f>UPPER(AD494)</f>
        <v>0</v>
      </c>
      <c r="AG494" s="513" t="e">
        <f>PROPER(AE494)</f>
        <v>#VALUE!</v>
      </c>
      <c r="AH494" s="514" t="str">
        <f>MID($F496,FIND("",$F496)*1,2)</f>
        <v/>
      </c>
      <c r="AI494" s="514" t="str">
        <f>MID($F496,FIND("",$F496)*3,2)</f>
        <v/>
      </c>
      <c r="AJ494" s="514" t="str">
        <f>MID($F496,FIND("",$F496)*5,2)</f>
        <v/>
      </c>
      <c r="AK494" s="515">
        <f>G496</f>
        <v>0</v>
      </c>
      <c r="AL494" s="516">
        <f>IF(AK494="кмс",AK$2,IF(AK494="мс",AL$2,IF(AK494="мсмк",AM$2,IF(AK494="змс",AN$2,AK494))))</f>
        <v>0</v>
      </c>
      <c r="AM494" s="514"/>
      <c r="AN494" s="512"/>
      <c r="AO494" s="512"/>
      <c r="AP494" s="512"/>
      <c r="AQ494" s="512"/>
      <c r="AR494" s="512"/>
    </row>
    <row r="495" spans="1:44" ht="12" customHeight="1" x14ac:dyDescent="0.2">
      <c r="A495" s="571"/>
      <c r="B495" s="568"/>
      <c r="C495" s="582"/>
      <c r="D495" s="570"/>
      <c r="E495" s="545"/>
      <c r="F495" s="529"/>
      <c r="G495" s="529"/>
      <c r="H495" s="529"/>
      <c r="I495" s="529"/>
      <c r="J495" s="529"/>
      <c r="K495" s="529"/>
      <c r="L495" s="573"/>
      <c r="M495" s="530"/>
      <c r="N495" s="573"/>
      <c r="O495" s="573"/>
      <c r="P495" s="573"/>
      <c r="Q495" s="539"/>
      <c r="R495" s="521"/>
      <c r="S495" s="532"/>
      <c r="T495" s="521"/>
      <c r="U495" s="530"/>
      <c r="V495" s="521"/>
      <c r="W495" s="514"/>
      <c r="X495" s="512"/>
      <c r="Y495" s="540"/>
      <c r="Z495" s="514"/>
      <c r="AA495" s="512"/>
      <c r="AB495" s="513"/>
      <c r="AC495" s="513"/>
      <c r="AD495" s="512"/>
      <c r="AE495" s="512"/>
      <c r="AF495" s="512"/>
      <c r="AG495" s="513"/>
      <c r="AH495" s="514"/>
      <c r="AI495" s="514"/>
      <c r="AJ495" s="514"/>
      <c r="AK495" s="514"/>
      <c r="AL495" s="516"/>
      <c r="AM495" s="514"/>
      <c r="AN495" s="512"/>
      <c r="AO495" s="512"/>
      <c r="AP495" s="512"/>
      <c r="AQ495" s="512"/>
      <c r="AR495" s="512"/>
    </row>
    <row r="496" spans="1:44" ht="12" customHeight="1" x14ac:dyDescent="0.2">
      <c r="A496" s="583"/>
      <c r="B496" s="568"/>
      <c r="C496" s="582"/>
      <c r="D496" s="569"/>
      <c r="E496" s="545"/>
      <c r="F496" s="573"/>
      <c r="G496" s="573"/>
      <c r="H496" s="573"/>
      <c r="I496" s="573"/>
      <c r="J496" s="573"/>
      <c r="K496" s="573"/>
      <c r="L496" s="572"/>
      <c r="M496" s="580"/>
      <c r="N496" s="572"/>
      <c r="O496" s="572"/>
      <c r="P496" s="572"/>
      <c r="Q496" s="538"/>
      <c r="R496" s="522"/>
      <c r="S496" s="533"/>
      <c r="T496" s="522"/>
      <c r="U496" s="530"/>
      <c r="V496" s="522"/>
      <c r="W496" s="514"/>
      <c r="X496" s="512"/>
      <c r="Y496" s="540"/>
      <c r="Z496" s="514"/>
      <c r="AA496" s="512"/>
      <c r="AB496" s="513"/>
      <c r="AC496" s="513"/>
      <c r="AD496" s="512">
        <f>IFERROR(LEFT(E498,FIND(" ",E498)-1),E498)</f>
        <v>0</v>
      </c>
      <c r="AE496" s="512" t="e">
        <f>MID(E498,FIND(" ",E498)*1,27)</f>
        <v>#VALUE!</v>
      </c>
      <c r="AF496" s="512" t="str">
        <f>UPPER(AD496)</f>
        <v>0</v>
      </c>
      <c r="AG496" s="513" t="e">
        <f>PROPER(AE496)</f>
        <v>#VALUE!</v>
      </c>
      <c r="AH496" s="514" t="str">
        <f>MID($F498,FIND("",$F498)*1,2)</f>
        <v/>
      </c>
      <c r="AI496" s="514" t="str">
        <f>MID($F498,FIND("",$F498)*3,2)</f>
        <v/>
      </c>
      <c r="AJ496" s="514" t="str">
        <f>MID($F498,FIND("",$F498)*5,2)</f>
        <v/>
      </c>
      <c r="AK496" s="515">
        <f>G498</f>
        <v>0</v>
      </c>
      <c r="AL496" s="516">
        <f>IF(AK496="кмс",AK$2,IF(AK496="мс",AL$2,IF(AK496="мсмк",AM$2,IF(AK496="змс",AN$2,AK496))))</f>
        <v>0</v>
      </c>
      <c r="AM496" s="514"/>
      <c r="AN496" s="512"/>
      <c r="AO496" s="512"/>
      <c r="AP496" s="512"/>
      <c r="AQ496" s="512"/>
      <c r="AR496" s="512"/>
    </row>
    <row r="497" spans="1:44" ht="12" customHeight="1" x14ac:dyDescent="0.2">
      <c r="A497" s="583"/>
      <c r="B497" s="568"/>
      <c r="C497" s="582"/>
      <c r="D497" s="570"/>
      <c r="E497" s="545"/>
      <c r="F497" s="529"/>
      <c r="G497" s="529"/>
      <c r="H497" s="529"/>
      <c r="I497" s="529"/>
      <c r="J497" s="529"/>
      <c r="K497" s="529"/>
      <c r="L497" s="573"/>
      <c r="M497" s="530"/>
      <c r="N497" s="573"/>
      <c r="O497" s="573"/>
      <c r="P497" s="573"/>
      <c r="Q497" s="539"/>
      <c r="R497" s="521"/>
      <c r="S497" s="532"/>
      <c r="T497" s="521"/>
      <c r="U497" s="530"/>
      <c r="V497" s="521"/>
      <c r="W497" s="514"/>
      <c r="X497" s="512"/>
      <c r="Y497" s="540"/>
      <c r="Z497" s="514"/>
      <c r="AA497" s="512"/>
      <c r="AB497" s="513"/>
      <c r="AC497" s="513"/>
      <c r="AD497" s="512"/>
      <c r="AE497" s="512"/>
      <c r="AF497" s="512"/>
      <c r="AG497" s="513"/>
      <c r="AH497" s="514"/>
      <c r="AI497" s="514"/>
      <c r="AJ497" s="514"/>
      <c r="AK497" s="514"/>
      <c r="AL497" s="516"/>
      <c r="AM497" s="514"/>
      <c r="AN497" s="512"/>
      <c r="AO497" s="512"/>
      <c r="AP497" s="512"/>
      <c r="AQ497" s="512"/>
      <c r="AR497" s="512"/>
    </row>
    <row r="498" spans="1:44" ht="12" customHeight="1" x14ac:dyDescent="0.2">
      <c r="A498" s="583"/>
      <c r="B498" s="568"/>
      <c r="C498" s="582"/>
      <c r="D498" s="569"/>
      <c r="E498" s="545"/>
      <c r="F498" s="573"/>
      <c r="G498" s="573"/>
      <c r="H498" s="573"/>
      <c r="I498" s="573"/>
      <c r="J498" s="573"/>
      <c r="K498" s="573"/>
      <c r="L498" s="572"/>
      <c r="M498" s="580"/>
      <c r="N498" s="572"/>
      <c r="O498" s="572"/>
      <c r="P498" s="572"/>
      <c r="Q498" s="538"/>
      <c r="R498" s="522"/>
      <c r="S498" s="533"/>
      <c r="T498" s="522"/>
      <c r="U498" s="530"/>
      <c r="V498" s="522"/>
      <c r="W498" s="514"/>
      <c r="X498" s="512"/>
      <c r="Y498" s="540"/>
      <c r="Z498" s="514"/>
      <c r="AA498" s="512"/>
      <c r="AB498" s="513"/>
      <c r="AC498" s="513"/>
      <c r="AD498" s="512">
        <f>IFERROR(LEFT(E500,FIND(" ",E500)-1),E500)</f>
        <v>0</v>
      </c>
      <c r="AE498" s="512" t="e">
        <f>MID(E500,FIND(" ",E500)*1,27)</f>
        <v>#VALUE!</v>
      </c>
      <c r="AF498" s="512" t="str">
        <f>UPPER(AD498)</f>
        <v>0</v>
      </c>
      <c r="AG498" s="513" t="e">
        <f>PROPER(AE498)</f>
        <v>#VALUE!</v>
      </c>
      <c r="AH498" s="514" t="str">
        <f>MID($F500,FIND("",$F500)*1,2)</f>
        <v/>
      </c>
      <c r="AI498" s="514" t="str">
        <f>MID($F500,FIND("",$F500)*3,2)</f>
        <v/>
      </c>
      <c r="AJ498" s="514" t="str">
        <f>MID($F500,FIND("",$F500)*5,2)</f>
        <v/>
      </c>
      <c r="AK498" s="515">
        <f>G500</f>
        <v>0</v>
      </c>
      <c r="AL498" s="516">
        <f>IF(AK498="кмс",AK$2,IF(AK498="мс",AL$2,IF(AK498="мсмк",AM$2,IF(AK498="змс",AN$2,AK498))))</f>
        <v>0</v>
      </c>
      <c r="AM498" s="514"/>
      <c r="AN498" s="512"/>
      <c r="AO498" s="512"/>
      <c r="AP498" s="512"/>
      <c r="AQ498" s="512"/>
      <c r="AR498" s="512"/>
    </row>
    <row r="499" spans="1:44" ht="12" customHeight="1" x14ac:dyDescent="0.2">
      <c r="A499" s="583"/>
      <c r="B499" s="568"/>
      <c r="C499" s="582"/>
      <c r="D499" s="570"/>
      <c r="E499" s="545"/>
      <c r="F499" s="529"/>
      <c r="G499" s="529"/>
      <c r="H499" s="529"/>
      <c r="I499" s="529"/>
      <c r="J499" s="529"/>
      <c r="K499" s="529"/>
      <c r="L499" s="573"/>
      <c r="M499" s="530"/>
      <c r="N499" s="573"/>
      <c r="O499" s="573"/>
      <c r="P499" s="573"/>
      <c r="Q499" s="539"/>
      <c r="R499" s="521"/>
      <c r="S499" s="532"/>
      <c r="T499" s="521"/>
      <c r="U499" s="530"/>
      <c r="V499" s="521"/>
      <c r="W499" s="514"/>
      <c r="X499" s="512"/>
      <c r="Y499" s="540"/>
      <c r="Z499" s="514"/>
      <c r="AA499" s="512"/>
      <c r="AB499" s="513"/>
      <c r="AC499" s="513"/>
      <c r="AD499" s="512"/>
      <c r="AE499" s="512"/>
      <c r="AF499" s="512"/>
      <c r="AG499" s="513"/>
      <c r="AH499" s="514"/>
      <c r="AI499" s="514"/>
      <c r="AJ499" s="514"/>
      <c r="AK499" s="514"/>
      <c r="AL499" s="516"/>
      <c r="AM499" s="514"/>
      <c r="AN499" s="512"/>
      <c r="AO499" s="512"/>
      <c r="AP499" s="512"/>
      <c r="AQ499" s="512"/>
      <c r="AR499" s="512"/>
    </row>
    <row r="500" spans="1:44" ht="12" customHeight="1" x14ac:dyDescent="0.2">
      <c r="A500" s="571"/>
      <c r="B500" s="568"/>
      <c r="C500" s="582"/>
      <c r="D500" s="569"/>
      <c r="E500" s="545"/>
      <c r="F500" s="573"/>
      <c r="G500" s="573"/>
      <c r="H500" s="573"/>
      <c r="I500" s="573"/>
      <c r="J500" s="573"/>
      <c r="K500" s="573"/>
      <c r="L500" s="572"/>
      <c r="M500" s="580"/>
      <c r="N500" s="572"/>
      <c r="O500" s="572"/>
      <c r="P500" s="572"/>
      <c r="Q500" s="538"/>
      <c r="R500" s="522"/>
      <c r="S500" s="533"/>
      <c r="T500" s="522"/>
      <c r="U500" s="530"/>
      <c r="V500" s="522"/>
      <c r="W500" s="514"/>
      <c r="X500" s="512"/>
      <c r="Y500" s="540"/>
      <c r="Z500" s="514"/>
      <c r="AA500" s="512"/>
      <c r="AB500" s="513"/>
      <c r="AC500" s="513"/>
      <c r="AD500" s="512">
        <f>IFERROR(LEFT(E502,FIND(" ",E502)-1),E502)</f>
        <v>0</v>
      </c>
      <c r="AE500" s="512" t="e">
        <f>MID(E502,FIND(" ",E502)*1,27)</f>
        <v>#VALUE!</v>
      </c>
      <c r="AF500" s="512" t="str">
        <f>UPPER(AD500)</f>
        <v>0</v>
      </c>
      <c r="AG500" s="513" t="e">
        <f>PROPER(AE500)</f>
        <v>#VALUE!</v>
      </c>
      <c r="AH500" s="514" t="str">
        <f>MID($F502,FIND("",$F502)*1,2)</f>
        <v/>
      </c>
      <c r="AI500" s="514" t="str">
        <f>MID($F502,FIND("",$F502)*3,2)</f>
        <v/>
      </c>
      <c r="AJ500" s="514" t="str">
        <f>MID($F502,FIND("",$F502)*5,2)</f>
        <v/>
      </c>
      <c r="AK500" s="515">
        <f>G502</f>
        <v>0</v>
      </c>
      <c r="AL500" s="516">
        <f>IF(AK500="кмс",AK$2,IF(AK500="мс",AL$2,IF(AK500="мсмк",AM$2,IF(AK500="змс",AN$2,AK500))))</f>
        <v>0</v>
      </c>
      <c r="AM500" s="514"/>
      <c r="AN500" s="512"/>
      <c r="AO500" s="512"/>
      <c r="AP500" s="512"/>
      <c r="AQ500" s="512"/>
      <c r="AR500" s="512"/>
    </row>
    <row r="501" spans="1:44" ht="12" customHeight="1" x14ac:dyDescent="0.2">
      <c r="A501" s="571"/>
      <c r="B501" s="568"/>
      <c r="C501" s="582"/>
      <c r="D501" s="570"/>
      <c r="E501" s="545"/>
      <c r="F501" s="529"/>
      <c r="G501" s="529"/>
      <c r="H501" s="529"/>
      <c r="I501" s="529"/>
      <c r="J501" s="529"/>
      <c r="K501" s="529"/>
      <c r="L501" s="573"/>
      <c r="M501" s="530"/>
      <c r="N501" s="573"/>
      <c r="O501" s="573"/>
      <c r="P501" s="573"/>
      <c r="Q501" s="539"/>
      <c r="R501" s="521"/>
      <c r="S501" s="532"/>
      <c r="T501" s="521"/>
      <c r="U501" s="530"/>
      <c r="V501" s="521"/>
      <c r="W501" s="514"/>
      <c r="X501" s="512"/>
      <c r="Y501" s="540"/>
      <c r="Z501" s="514"/>
      <c r="AA501" s="512"/>
      <c r="AB501" s="513"/>
      <c r="AC501" s="513"/>
      <c r="AD501" s="512"/>
      <c r="AE501" s="512"/>
      <c r="AF501" s="512"/>
      <c r="AG501" s="513"/>
      <c r="AH501" s="514"/>
      <c r="AI501" s="514"/>
      <c r="AJ501" s="514"/>
      <c r="AK501" s="514"/>
      <c r="AL501" s="516"/>
      <c r="AM501" s="514"/>
      <c r="AN501" s="512"/>
      <c r="AO501" s="512"/>
      <c r="AP501" s="512"/>
      <c r="AQ501" s="512"/>
      <c r="AR501" s="512"/>
    </row>
    <row r="502" spans="1:44" ht="12" customHeight="1" x14ac:dyDescent="0.2">
      <c r="A502" s="583"/>
      <c r="B502" s="568"/>
      <c r="C502" s="582"/>
      <c r="D502" s="569"/>
      <c r="E502" s="545"/>
      <c r="F502" s="573"/>
      <c r="G502" s="573"/>
      <c r="H502" s="573"/>
      <c r="I502" s="573"/>
      <c r="J502" s="573"/>
      <c r="K502" s="573"/>
      <c r="L502" s="572"/>
      <c r="M502" s="580"/>
      <c r="N502" s="572"/>
      <c r="O502" s="572"/>
      <c r="P502" s="572"/>
      <c r="Q502" s="538"/>
      <c r="R502" s="522"/>
      <c r="S502" s="533"/>
      <c r="T502" s="522"/>
      <c r="U502" s="530"/>
      <c r="V502" s="522"/>
      <c r="W502" s="514"/>
      <c r="X502" s="512"/>
      <c r="Y502" s="540"/>
      <c r="Z502" s="514"/>
      <c r="AA502" s="512"/>
      <c r="AB502" s="513"/>
      <c r="AC502" s="513"/>
      <c r="AD502" s="512">
        <f>IFERROR(LEFT(E504,FIND(" ",E504)-1),E504)</f>
        <v>0</v>
      </c>
      <c r="AE502" s="512" t="e">
        <f>MID(E504,FIND(" ",E504)*1,27)</f>
        <v>#VALUE!</v>
      </c>
      <c r="AF502" s="512" t="str">
        <f>UPPER(AD502)</f>
        <v>0</v>
      </c>
      <c r="AG502" s="513" t="e">
        <f>PROPER(AE502)</f>
        <v>#VALUE!</v>
      </c>
      <c r="AH502" s="514" t="str">
        <f>MID($F504,FIND("",$F504)*1,2)</f>
        <v/>
      </c>
      <c r="AI502" s="514" t="str">
        <f>MID($F504,FIND("",$F504)*3,2)</f>
        <v/>
      </c>
      <c r="AJ502" s="514" t="str">
        <f>MID($F504,FIND("",$F504)*5,2)</f>
        <v/>
      </c>
      <c r="AK502" s="515">
        <f>G504</f>
        <v>0</v>
      </c>
      <c r="AL502" s="516">
        <f>IF(AK502="кмс",AK$2,IF(AK502="мс",AL$2,IF(AK502="мсмк",AM$2,IF(AK502="змс",AN$2,AK502))))</f>
        <v>0</v>
      </c>
      <c r="AM502" s="514"/>
      <c r="AN502" s="512"/>
      <c r="AO502" s="512"/>
      <c r="AP502" s="512"/>
      <c r="AQ502" s="512"/>
      <c r="AR502" s="512"/>
    </row>
    <row r="503" spans="1:44" ht="12" customHeight="1" x14ac:dyDescent="0.2">
      <c r="A503" s="583"/>
      <c r="B503" s="568"/>
      <c r="C503" s="582"/>
      <c r="D503" s="570"/>
      <c r="E503" s="545"/>
      <c r="F503" s="529"/>
      <c r="G503" s="529"/>
      <c r="H503" s="529"/>
      <c r="I503" s="529"/>
      <c r="J503" s="529"/>
      <c r="K503" s="529"/>
      <c r="L503" s="573"/>
      <c r="M503" s="530"/>
      <c r="N503" s="573"/>
      <c r="O503" s="573"/>
      <c r="P503" s="573"/>
      <c r="Q503" s="539"/>
      <c r="R503" s="521"/>
      <c r="S503" s="532"/>
      <c r="T503" s="521"/>
      <c r="U503" s="530"/>
      <c r="V503" s="521"/>
      <c r="W503" s="514"/>
      <c r="X503" s="512"/>
      <c r="Y503" s="540"/>
      <c r="Z503" s="514"/>
      <c r="AA503" s="512"/>
      <c r="AB503" s="513"/>
      <c r="AC503" s="513"/>
      <c r="AD503" s="512"/>
      <c r="AE503" s="512"/>
      <c r="AF503" s="512"/>
      <c r="AG503" s="513"/>
      <c r="AH503" s="514"/>
      <c r="AI503" s="514"/>
      <c r="AJ503" s="514"/>
      <c r="AK503" s="514"/>
      <c r="AL503" s="516"/>
      <c r="AM503" s="514"/>
      <c r="AN503" s="512"/>
      <c r="AO503" s="512"/>
      <c r="AP503" s="512"/>
      <c r="AQ503" s="512"/>
      <c r="AR503" s="512"/>
    </row>
    <row r="504" spans="1:44" ht="12" customHeight="1" x14ac:dyDescent="0.2">
      <c r="A504" s="571"/>
      <c r="B504" s="568"/>
      <c r="C504" s="582"/>
      <c r="D504" s="569"/>
      <c r="E504" s="545"/>
      <c r="F504" s="573"/>
      <c r="G504" s="573"/>
      <c r="H504" s="573"/>
      <c r="I504" s="573"/>
      <c r="J504" s="573"/>
      <c r="K504" s="573"/>
      <c r="L504" s="572"/>
      <c r="M504" s="580"/>
      <c r="N504" s="572"/>
      <c r="O504" s="572"/>
      <c r="P504" s="572"/>
      <c r="Q504" s="538"/>
      <c r="R504" s="522"/>
      <c r="S504" s="533"/>
      <c r="T504" s="522"/>
      <c r="U504" s="530"/>
      <c r="V504" s="522"/>
      <c r="W504" s="514"/>
      <c r="X504" s="512"/>
      <c r="Y504" s="540"/>
      <c r="Z504" s="514"/>
      <c r="AA504" s="512"/>
      <c r="AB504" s="513"/>
      <c r="AC504" s="513"/>
      <c r="AD504" s="512">
        <f>IFERROR(LEFT(E506,FIND(" ",E506)-1),E506)</f>
        <v>0</v>
      </c>
      <c r="AE504" s="512" t="e">
        <f>MID(E506,FIND(" ",E506)*1,27)</f>
        <v>#VALUE!</v>
      </c>
      <c r="AF504" s="512" t="str">
        <f>UPPER(AD504)</f>
        <v>0</v>
      </c>
      <c r="AG504" s="513" t="e">
        <f>PROPER(AE504)</f>
        <v>#VALUE!</v>
      </c>
      <c r="AH504" s="514" t="str">
        <f>MID($F506,FIND("",$F506)*1,2)</f>
        <v/>
      </c>
      <c r="AI504" s="514" t="str">
        <f>MID($F506,FIND("",$F506)*3,2)</f>
        <v/>
      </c>
      <c r="AJ504" s="514" t="str">
        <f>MID($F506,FIND("",$F506)*5,2)</f>
        <v/>
      </c>
      <c r="AK504" s="515">
        <f>G506</f>
        <v>0</v>
      </c>
      <c r="AL504" s="516">
        <f>IF(AK504="кмс",AK$2,IF(AK504="мс",AL$2,IF(AK504="мсмк",AM$2,IF(AK504="змс",AN$2,AK504))))</f>
        <v>0</v>
      </c>
      <c r="AM504" s="514"/>
      <c r="AN504" s="512"/>
      <c r="AO504" s="512"/>
      <c r="AP504" s="512"/>
      <c r="AQ504" s="512"/>
      <c r="AR504" s="512"/>
    </row>
    <row r="505" spans="1:44" ht="12" customHeight="1" x14ac:dyDescent="0.2">
      <c r="A505" s="571"/>
      <c r="B505" s="568"/>
      <c r="C505" s="582"/>
      <c r="D505" s="570"/>
      <c r="E505" s="545"/>
      <c r="F505" s="529"/>
      <c r="G505" s="529"/>
      <c r="H505" s="529"/>
      <c r="I505" s="529"/>
      <c r="J505" s="529"/>
      <c r="K505" s="529"/>
      <c r="L505" s="573"/>
      <c r="M505" s="530"/>
      <c r="N505" s="573"/>
      <c r="O505" s="573"/>
      <c r="P505" s="573"/>
      <c r="Q505" s="539"/>
      <c r="R505" s="521"/>
      <c r="S505" s="532"/>
      <c r="T505" s="521"/>
      <c r="U505" s="530"/>
      <c r="V505" s="521"/>
      <c r="W505" s="514"/>
      <c r="X505" s="512"/>
      <c r="Y505" s="540"/>
      <c r="Z505" s="514"/>
      <c r="AA505" s="512"/>
      <c r="AB505" s="513"/>
      <c r="AC505" s="513"/>
      <c r="AD505" s="512"/>
      <c r="AE505" s="512"/>
      <c r="AF505" s="512"/>
      <c r="AG505" s="513"/>
      <c r="AH505" s="514"/>
      <c r="AI505" s="514"/>
      <c r="AJ505" s="514"/>
      <c r="AK505" s="514"/>
      <c r="AL505" s="516"/>
      <c r="AM505" s="514"/>
      <c r="AN505" s="512"/>
      <c r="AO505" s="512"/>
      <c r="AP505" s="512"/>
      <c r="AQ505" s="512"/>
      <c r="AR505" s="512"/>
    </row>
    <row r="506" spans="1:44" ht="12" customHeight="1" x14ac:dyDescent="0.2">
      <c r="A506" s="583"/>
      <c r="B506" s="568"/>
      <c r="C506" s="582"/>
      <c r="D506" s="569"/>
      <c r="E506" s="545"/>
      <c r="F506" s="573"/>
      <c r="G506" s="573"/>
      <c r="H506" s="573"/>
      <c r="I506" s="573"/>
      <c r="J506" s="573"/>
      <c r="K506" s="573"/>
      <c r="L506" s="572"/>
      <c r="M506" s="580"/>
      <c r="N506" s="572"/>
      <c r="O506" s="572"/>
      <c r="P506" s="572"/>
      <c r="Q506" s="538"/>
      <c r="R506" s="522"/>
      <c r="S506" s="533"/>
      <c r="T506" s="522"/>
      <c r="U506" s="530"/>
      <c r="V506" s="522"/>
      <c r="W506" s="514"/>
      <c r="X506" s="512"/>
      <c r="Y506" s="540"/>
      <c r="Z506" s="514"/>
      <c r="AA506" s="512"/>
      <c r="AB506" s="513"/>
      <c r="AC506" s="513"/>
      <c r="AD506" s="512">
        <f>IFERROR(LEFT(E508,FIND(" ",E508)-1),E508)</f>
        <v>0</v>
      </c>
      <c r="AE506" s="512" t="e">
        <f>MID(E508,FIND(" ",E508)*1,27)</f>
        <v>#VALUE!</v>
      </c>
      <c r="AF506" s="512" t="str">
        <f>UPPER(AD506)</f>
        <v>0</v>
      </c>
      <c r="AG506" s="513" t="e">
        <f>PROPER(AE506)</f>
        <v>#VALUE!</v>
      </c>
      <c r="AH506" s="514" t="str">
        <f>MID($F508,FIND("",$F508)*1,2)</f>
        <v/>
      </c>
      <c r="AI506" s="514" t="str">
        <f>MID($F508,FIND("",$F508)*3,2)</f>
        <v/>
      </c>
      <c r="AJ506" s="514" t="str">
        <f>MID($F508,FIND("",$F508)*5,2)</f>
        <v/>
      </c>
      <c r="AK506" s="515">
        <f>G508</f>
        <v>0</v>
      </c>
      <c r="AL506" s="516">
        <f>IF(AK506="кмс",AK$2,IF(AK506="мс",AL$2,IF(AK506="мсмк",AM$2,IF(AK506="змс",AN$2,AK506))))</f>
        <v>0</v>
      </c>
      <c r="AM506" s="514"/>
      <c r="AN506" s="512"/>
      <c r="AO506" s="512"/>
      <c r="AP506" s="512"/>
      <c r="AQ506" s="512"/>
      <c r="AR506" s="512"/>
    </row>
    <row r="507" spans="1:44" ht="12" customHeight="1" x14ac:dyDescent="0.2">
      <c r="A507" s="583"/>
      <c r="B507" s="568"/>
      <c r="C507" s="582"/>
      <c r="D507" s="570"/>
      <c r="E507" s="545"/>
      <c r="F507" s="529"/>
      <c r="G507" s="529"/>
      <c r="H507" s="529"/>
      <c r="I507" s="529"/>
      <c r="J507" s="529"/>
      <c r="K507" s="529"/>
      <c r="L507" s="573"/>
      <c r="M507" s="530"/>
      <c r="N507" s="573"/>
      <c r="O507" s="573"/>
      <c r="P507" s="573"/>
      <c r="Q507" s="539"/>
      <c r="R507" s="521"/>
      <c r="S507" s="532"/>
      <c r="T507" s="521"/>
      <c r="U507" s="530"/>
      <c r="V507" s="521"/>
      <c r="W507" s="514"/>
      <c r="X507" s="512"/>
      <c r="Y507" s="540"/>
      <c r="Z507" s="514"/>
      <c r="AA507" s="512"/>
      <c r="AB507" s="513"/>
      <c r="AC507" s="513"/>
      <c r="AD507" s="512"/>
      <c r="AE507" s="512"/>
      <c r="AF507" s="512"/>
      <c r="AG507" s="513"/>
      <c r="AH507" s="514"/>
      <c r="AI507" s="514"/>
      <c r="AJ507" s="514"/>
      <c r="AK507" s="514"/>
      <c r="AL507" s="516"/>
      <c r="AM507" s="514"/>
      <c r="AN507" s="512"/>
      <c r="AO507" s="512"/>
      <c r="AP507" s="512"/>
      <c r="AQ507" s="512"/>
      <c r="AR507" s="512"/>
    </row>
    <row r="508" spans="1:44" ht="12" customHeight="1" x14ac:dyDescent="0.2">
      <c r="A508" s="571"/>
      <c r="B508" s="568"/>
      <c r="C508" s="582"/>
      <c r="D508" s="569"/>
      <c r="E508" s="545"/>
      <c r="F508" s="573"/>
      <c r="G508" s="573"/>
      <c r="H508" s="573"/>
      <c r="I508" s="573"/>
      <c r="J508" s="573"/>
      <c r="K508" s="573"/>
      <c r="L508" s="572"/>
      <c r="M508" s="580"/>
      <c r="N508" s="572"/>
      <c r="O508" s="572"/>
      <c r="P508" s="572"/>
      <c r="Q508" s="538"/>
      <c r="R508" s="522"/>
      <c r="S508" s="533"/>
      <c r="T508" s="522"/>
      <c r="U508" s="530"/>
      <c r="V508" s="522"/>
      <c r="W508" s="514"/>
      <c r="X508" s="512"/>
      <c r="Y508" s="540"/>
      <c r="Z508" s="514"/>
      <c r="AA508" s="512"/>
      <c r="AB508" s="513"/>
      <c r="AC508" s="513"/>
      <c r="AD508" s="512">
        <f>IFERROR(LEFT(E510,FIND(" ",E510)-1),E510)</f>
        <v>0</v>
      </c>
      <c r="AE508" s="512" t="e">
        <f>MID(E510,FIND(" ",E510)*1,27)</f>
        <v>#VALUE!</v>
      </c>
      <c r="AF508" s="512" t="str">
        <f>UPPER(AD508)</f>
        <v>0</v>
      </c>
      <c r="AG508" s="513" t="e">
        <f>PROPER(AE508)</f>
        <v>#VALUE!</v>
      </c>
      <c r="AH508" s="514" t="str">
        <f>MID($F510,FIND("",$F510)*1,2)</f>
        <v/>
      </c>
      <c r="AI508" s="514" t="str">
        <f>MID($F510,FIND("",$F510)*3,2)</f>
        <v/>
      </c>
      <c r="AJ508" s="514" t="str">
        <f>MID($F510,FIND("",$F510)*5,2)</f>
        <v/>
      </c>
      <c r="AK508" s="515">
        <f>G510</f>
        <v>0</v>
      </c>
      <c r="AL508" s="516">
        <f>IF(AK508="кмс",AK$2,IF(AK508="мс",AL$2,IF(AK508="мсмк",AM$2,IF(AK508="змс",AN$2,AK508))))</f>
        <v>0</v>
      </c>
      <c r="AM508" s="514"/>
      <c r="AN508" s="512"/>
      <c r="AO508" s="512"/>
      <c r="AP508" s="512"/>
      <c r="AQ508" s="512"/>
      <c r="AR508" s="512"/>
    </row>
    <row r="509" spans="1:44" ht="12" customHeight="1" x14ac:dyDescent="0.2">
      <c r="A509" s="571"/>
      <c r="B509" s="568"/>
      <c r="C509" s="582"/>
      <c r="D509" s="570"/>
      <c r="E509" s="545"/>
      <c r="F509" s="529"/>
      <c r="G509" s="529"/>
      <c r="H509" s="529"/>
      <c r="I509" s="529"/>
      <c r="J509" s="529"/>
      <c r="K509" s="529"/>
      <c r="L509" s="573"/>
      <c r="M509" s="530"/>
      <c r="N509" s="573"/>
      <c r="O509" s="573"/>
      <c r="P509" s="573"/>
      <c r="Q509" s="539"/>
      <c r="R509" s="521"/>
      <c r="S509" s="532"/>
      <c r="T509" s="521"/>
      <c r="U509" s="530"/>
      <c r="V509" s="521"/>
      <c r="W509" s="514"/>
      <c r="X509" s="512"/>
      <c r="Y509" s="540"/>
      <c r="Z509" s="514"/>
      <c r="AA509" s="512"/>
      <c r="AB509" s="513"/>
      <c r="AC509" s="513"/>
      <c r="AD509" s="512"/>
      <c r="AE509" s="512"/>
      <c r="AF509" s="512"/>
      <c r="AG509" s="513"/>
      <c r="AH509" s="514"/>
      <c r="AI509" s="514"/>
      <c r="AJ509" s="514"/>
      <c r="AK509" s="514"/>
      <c r="AL509" s="516"/>
      <c r="AM509" s="514"/>
      <c r="AN509" s="512"/>
      <c r="AO509" s="512"/>
      <c r="AP509" s="512"/>
      <c r="AQ509" s="512"/>
      <c r="AR509" s="512"/>
    </row>
    <row r="510" spans="1:44" ht="12" customHeight="1" x14ac:dyDescent="0.2">
      <c r="A510" s="583"/>
      <c r="B510" s="568"/>
      <c r="C510" s="582"/>
      <c r="D510" s="569"/>
      <c r="E510" s="545"/>
      <c r="F510" s="573"/>
      <c r="G510" s="573"/>
      <c r="H510" s="573"/>
      <c r="I510" s="573"/>
      <c r="J510" s="573"/>
      <c r="K510" s="573"/>
      <c r="L510" s="572"/>
      <c r="M510" s="580"/>
      <c r="N510" s="572"/>
      <c r="O510" s="572"/>
      <c r="P510" s="572"/>
      <c r="Q510" s="538"/>
      <c r="R510" s="522"/>
      <c r="S510" s="533"/>
      <c r="T510" s="522"/>
      <c r="U510" s="530"/>
      <c r="V510" s="522"/>
      <c r="W510" s="514"/>
      <c r="X510" s="512"/>
      <c r="Y510" s="540"/>
      <c r="Z510" s="514"/>
      <c r="AA510" s="512"/>
      <c r="AB510" s="513"/>
      <c r="AC510" s="513"/>
      <c r="AD510" s="512">
        <f>IFERROR(LEFT(E512,FIND(" ",E512)-1),E512)</f>
        <v>0</v>
      </c>
      <c r="AE510" s="512" t="e">
        <f>MID(E512,FIND(" ",E512)*1,27)</f>
        <v>#VALUE!</v>
      </c>
      <c r="AF510" s="512" t="str">
        <f>UPPER(AD510)</f>
        <v>0</v>
      </c>
      <c r="AG510" s="513" t="e">
        <f>PROPER(AE510)</f>
        <v>#VALUE!</v>
      </c>
      <c r="AH510" s="514" t="str">
        <f>MID($F512,FIND("",$F512)*1,2)</f>
        <v/>
      </c>
      <c r="AI510" s="514" t="str">
        <f>MID($F512,FIND("",$F512)*3,2)</f>
        <v/>
      </c>
      <c r="AJ510" s="514" t="str">
        <f>MID($F512,FIND("",$F512)*5,2)</f>
        <v/>
      </c>
      <c r="AK510" s="515">
        <f>G512</f>
        <v>0</v>
      </c>
      <c r="AL510" s="516">
        <f>IF(AK510="кмс",AK$2,IF(AK510="мс",AL$2,IF(AK510="мсмк",AM$2,IF(AK510="змс",AN$2,AK510))))</f>
        <v>0</v>
      </c>
      <c r="AM510" s="514"/>
      <c r="AN510" s="512"/>
      <c r="AO510" s="512"/>
      <c r="AP510" s="512"/>
      <c r="AQ510" s="512"/>
      <c r="AR510" s="512"/>
    </row>
    <row r="511" spans="1:44" ht="12" customHeight="1" x14ac:dyDescent="0.2">
      <c r="A511" s="583"/>
      <c r="B511" s="568"/>
      <c r="C511" s="582"/>
      <c r="D511" s="570"/>
      <c r="E511" s="545"/>
      <c r="F511" s="529"/>
      <c r="G511" s="529"/>
      <c r="H511" s="529"/>
      <c r="I511" s="529"/>
      <c r="J511" s="529"/>
      <c r="K511" s="529"/>
      <c r="L511" s="573"/>
      <c r="M511" s="530"/>
      <c r="N511" s="573"/>
      <c r="O511" s="573"/>
      <c r="P511" s="573"/>
      <c r="Q511" s="539"/>
      <c r="R511" s="521"/>
      <c r="S511" s="532"/>
      <c r="T511" s="521"/>
      <c r="U511" s="530"/>
      <c r="V511" s="521"/>
      <c r="W511" s="514"/>
      <c r="X511" s="512"/>
      <c r="Y511" s="540"/>
      <c r="Z511" s="514"/>
      <c r="AA511" s="512"/>
      <c r="AB511" s="513"/>
      <c r="AC511" s="513"/>
      <c r="AD511" s="512"/>
      <c r="AE511" s="512"/>
      <c r="AF511" s="512"/>
      <c r="AG511" s="513"/>
      <c r="AH511" s="514"/>
      <c r="AI511" s="514"/>
      <c r="AJ511" s="514"/>
      <c r="AK511" s="514"/>
      <c r="AL511" s="516"/>
      <c r="AM511" s="514"/>
      <c r="AN511" s="512"/>
      <c r="AO511" s="512"/>
      <c r="AP511" s="512"/>
      <c r="AQ511" s="512"/>
      <c r="AR511" s="512"/>
    </row>
    <row r="512" spans="1:44" ht="12" customHeight="1" x14ac:dyDescent="0.2">
      <c r="A512" s="571"/>
      <c r="B512" s="568"/>
      <c r="C512" s="582"/>
      <c r="D512" s="569"/>
      <c r="E512" s="545"/>
      <c r="F512" s="573"/>
      <c r="G512" s="573"/>
      <c r="H512" s="573"/>
      <c r="I512" s="573"/>
      <c r="J512" s="573"/>
      <c r="K512" s="573"/>
      <c r="L512" s="572"/>
      <c r="M512" s="580"/>
      <c r="N512" s="572"/>
      <c r="O512" s="572"/>
      <c r="P512" s="572"/>
      <c r="Q512" s="538"/>
      <c r="R512" s="522"/>
      <c r="S512" s="533"/>
      <c r="T512" s="522"/>
      <c r="U512" s="530"/>
      <c r="V512" s="522"/>
      <c r="W512" s="514"/>
      <c r="X512" s="512"/>
      <c r="Y512" s="540"/>
      <c r="Z512" s="514"/>
      <c r="AA512" s="512"/>
      <c r="AB512" s="513"/>
      <c r="AC512" s="513"/>
      <c r="AD512" s="512">
        <f>IFERROR(LEFT(E514,FIND(" ",E514)-1),E514)</f>
        <v>0</v>
      </c>
      <c r="AE512" s="512" t="e">
        <f>MID(E514,FIND(" ",E514)*1,27)</f>
        <v>#VALUE!</v>
      </c>
      <c r="AF512" s="512" t="str">
        <f>UPPER(AD512)</f>
        <v>0</v>
      </c>
      <c r="AG512" s="513" t="e">
        <f>PROPER(AE512)</f>
        <v>#VALUE!</v>
      </c>
      <c r="AH512" s="514" t="str">
        <f>MID($F514,FIND("",$F514)*1,2)</f>
        <v/>
      </c>
      <c r="AI512" s="514" t="str">
        <f>MID($F514,FIND("",$F514)*3,2)</f>
        <v/>
      </c>
      <c r="AJ512" s="514" t="str">
        <f>MID($F514,FIND("",$F514)*5,2)</f>
        <v/>
      </c>
      <c r="AK512" s="515">
        <f>G514</f>
        <v>0</v>
      </c>
      <c r="AL512" s="516">
        <f>IF(AK512="кмс",AK$2,IF(AK512="мс",AL$2,IF(AK512="мсмк",AM$2,IF(AK512="змс",AN$2,AK512))))</f>
        <v>0</v>
      </c>
      <c r="AM512" s="514"/>
      <c r="AN512" s="512"/>
      <c r="AO512" s="512"/>
      <c r="AP512" s="512"/>
      <c r="AQ512" s="512"/>
      <c r="AR512" s="512"/>
    </row>
    <row r="513" spans="1:44" ht="12" customHeight="1" x14ac:dyDescent="0.2">
      <c r="A513" s="571"/>
      <c r="B513" s="568"/>
      <c r="C513" s="582"/>
      <c r="D513" s="570"/>
      <c r="E513" s="545"/>
      <c r="F513" s="529"/>
      <c r="G513" s="529"/>
      <c r="H513" s="529"/>
      <c r="I513" s="529"/>
      <c r="J513" s="529"/>
      <c r="K513" s="529"/>
      <c r="L513" s="573"/>
      <c r="M513" s="530"/>
      <c r="N513" s="573"/>
      <c r="O513" s="573"/>
      <c r="P513" s="573"/>
      <c r="Q513" s="539"/>
      <c r="R513" s="521"/>
      <c r="S513" s="532"/>
      <c r="T513" s="521"/>
      <c r="U513" s="530"/>
      <c r="V513" s="521"/>
      <c r="W513" s="514"/>
      <c r="X513" s="512"/>
      <c r="Y513" s="540"/>
      <c r="Z513" s="514"/>
      <c r="AA513" s="512"/>
      <c r="AB513" s="513"/>
      <c r="AC513" s="513"/>
      <c r="AD513" s="512"/>
      <c r="AE513" s="512"/>
      <c r="AF513" s="512"/>
      <c r="AG513" s="513"/>
      <c r="AH513" s="514"/>
      <c r="AI513" s="514"/>
      <c r="AJ513" s="514"/>
      <c r="AK513" s="514"/>
      <c r="AL513" s="516"/>
      <c r="AM513" s="514"/>
      <c r="AN513" s="512"/>
      <c r="AO513" s="512"/>
      <c r="AP513" s="512"/>
      <c r="AQ513" s="512"/>
      <c r="AR513" s="512"/>
    </row>
    <row r="514" spans="1:44" ht="12" customHeight="1" x14ac:dyDescent="0.2">
      <c r="A514" s="583"/>
      <c r="B514" s="568"/>
      <c r="C514" s="582"/>
      <c r="D514" s="569"/>
      <c r="E514" s="545"/>
      <c r="F514" s="573"/>
      <c r="G514" s="573"/>
      <c r="H514" s="573"/>
      <c r="I514" s="573"/>
      <c r="J514" s="573"/>
      <c r="K514" s="573"/>
      <c r="L514" s="572"/>
      <c r="M514" s="580"/>
      <c r="N514" s="572"/>
      <c r="O514" s="572"/>
      <c r="P514" s="572"/>
      <c r="Q514" s="538"/>
      <c r="R514" s="522"/>
      <c r="S514" s="533"/>
      <c r="T514" s="522"/>
      <c r="U514" s="530"/>
      <c r="V514" s="522"/>
      <c r="W514" s="514"/>
      <c r="X514" s="512"/>
      <c r="Y514" s="540"/>
      <c r="Z514" s="514"/>
      <c r="AA514" s="512"/>
      <c r="AB514" s="513"/>
      <c r="AC514" s="513"/>
      <c r="AD514" s="512">
        <f>IFERROR(LEFT(E516,FIND(" ",E516)-1),E516)</f>
        <v>0</v>
      </c>
      <c r="AE514" s="512" t="e">
        <f>MID(E516,FIND(" ",E516)*1,27)</f>
        <v>#VALUE!</v>
      </c>
      <c r="AF514" s="512" t="str">
        <f>UPPER(AD514)</f>
        <v>0</v>
      </c>
      <c r="AG514" s="513" t="e">
        <f>PROPER(AE514)</f>
        <v>#VALUE!</v>
      </c>
      <c r="AH514" s="514" t="str">
        <f>MID($F516,FIND("",$F516)*1,2)</f>
        <v/>
      </c>
      <c r="AI514" s="514" t="str">
        <f>MID($F516,FIND("",$F516)*3,2)</f>
        <v/>
      </c>
      <c r="AJ514" s="514" t="str">
        <f>MID($F516,FIND("",$F516)*5,2)</f>
        <v/>
      </c>
      <c r="AK514" s="515">
        <f>G516</f>
        <v>0</v>
      </c>
      <c r="AL514" s="516">
        <f>IF(AK514="кмс",AK$2,IF(AK514="мс",AL$2,IF(AK514="мсмк",AM$2,IF(AK514="змс",AN$2,AK514))))</f>
        <v>0</v>
      </c>
      <c r="AM514" s="514"/>
      <c r="AN514" s="512"/>
      <c r="AO514" s="512"/>
      <c r="AP514" s="512"/>
      <c r="AQ514" s="512"/>
      <c r="AR514" s="512"/>
    </row>
    <row r="515" spans="1:44" ht="12" customHeight="1" x14ac:dyDescent="0.2">
      <c r="A515" s="583"/>
      <c r="B515" s="568"/>
      <c r="C515" s="582"/>
      <c r="D515" s="570"/>
      <c r="E515" s="545"/>
      <c r="F515" s="529"/>
      <c r="G515" s="529"/>
      <c r="H515" s="529"/>
      <c r="I515" s="529"/>
      <c r="J515" s="529"/>
      <c r="K515" s="529"/>
      <c r="L515" s="573"/>
      <c r="M515" s="530"/>
      <c r="N515" s="573"/>
      <c r="O515" s="573"/>
      <c r="P515" s="573"/>
      <c r="Q515" s="539"/>
      <c r="R515" s="521"/>
      <c r="S515" s="532"/>
      <c r="T515" s="521"/>
      <c r="U515" s="530"/>
      <c r="V515" s="521"/>
      <c r="W515" s="514"/>
      <c r="X515" s="512"/>
      <c r="Y515" s="540"/>
      <c r="Z515" s="514"/>
      <c r="AA515" s="512"/>
      <c r="AB515" s="513"/>
      <c r="AC515" s="513"/>
      <c r="AD515" s="512"/>
      <c r="AE515" s="512"/>
      <c r="AF515" s="512"/>
      <c r="AG515" s="513"/>
      <c r="AH515" s="514"/>
      <c r="AI515" s="514"/>
      <c r="AJ515" s="514"/>
      <c r="AK515" s="514"/>
      <c r="AL515" s="516"/>
      <c r="AM515" s="514"/>
      <c r="AN515" s="512"/>
      <c r="AO515" s="512"/>
      <c r="AP515" s="512"/>
      <c r="AQ515" s="512"/>
      <c r="AR515" s="512"/>
    </row>
    <row r="516" spans="1:44" ht="12" customHeight="1" x14ac:dyDescent="0.2">
      <c r="A516" s="583"/>
      <c r="B516" s="568"/>
      <c r="C516" s="582"/>
      <c r="D516" s="569"/>
      <c r="E516" s="545"/>
      <c r="F516" s="573"/>
      <c r="G516" s="573"/>
      <c r="H516" s="573"/>
      <c r="I516" s="573"/>
      <c r="J516" s="573"/>
      <c r="K516" s="573"/>
      <c r="L516" s="572"/>
      <c r="M516" s="580"/>
      <c r="N516" s="572"/>
      <c r="O516" s="572"/>
      <c r="P516" s="572"/>
      <c r="Q516" s="538"/>
      <c r="R516" s="522"/>
      <c r="S516" s="533"/>
      <c r="T516" s="522"/>
      <c r="U516" s="530"/>
      <c r="V516" s="522"/>
      <c r="W516" s="514"/>
      <c r="X516" s="512"/>
      <c r="Y516" s="540"/>
      <c r="Z516" s="514"/>
      <c r="AA516" s="512"/>
      <c r="AB516" s="513"/>
      <c r="AC516" s="513"/>
      <c r="AD516" s="512">
        <f>IFERROR(LEFT(E518,FIND(" ",E518)-1),E518)</f>
        <v>0</v>
      </c>
      <c r="AE516" s="512" t="e">
        <f>MID(E518,FIND(" ",E518)*1,27)</f>
        <v>#VALUE!</v>
      </c>
      <c r="AF516" s="512" t="str">
        <f>UPPER(AD516)</f>
        <v>0</v>
      </c>
      <c r="AG516" s="513" t="e">
        <f>PROPER(AE516)</f>
        <v>#VALUE!</v>
      </c>
      <c r="AH516" s="514" t="str">
        <f>MID($F518,FIND("",$F518)*1,2)</f>
        <v/>
      </c>
      <c r="AI516" s="514" t="str">
        <f>MID($F518,FIND("",$F518)*3,2)</f>
        <v/>
      </c>
      <c r="AJ516" s="514" t="str">
        <f>MID($F518,FIND("",$F518)*5,2)</f>
        <v/>
      </c>
      <c r="AK516" s="515">
        <f>G518</f>
        <v>0</v>
      </c>
      <c r="AL516" s="516">
        <f>IF(AK516="кмс",AK$2,IF(AK516="мс",AL$2,IF(AK516="мсмк",AM$2,IF(AK516="змс",AN$2,AK516))))</f>
        <v>0</v>
      </c>
      <c r="AM516" s="514"/>
      <c r="AN516" s="512"/>
      <c r="AO516" s="512"/>
      <c r="AP516" s="512"/>
      <c r="AQ516" s="512"/>
      <c r="AR516" s="512"/>
    </row>
    <row r="517" spans="1:44" ht="12" customHeight="1" x14ac:dyDescent="0.2">
      <c r="A517" s="583"/>
      <c r="B517" s="568"/>
      <c r="C517" s="582"/>
      <c r="D517" s="570"/>
      <c r="E517" s="545"/>
      <c r="F517" s="529"/>
      <c r="G517" s="529"/>
      <c r="H517" s="529"/>
      <c r="I517" s="529"/>
      <c r="J517" s="529"/>
      <c r="K517" s="529"/>
      <c r="L517" s="573"/>
      <c r="M517" s="530"/>
      <c r="N517" s="573"/>
      <c r="O517" s="573"/>
      <c r="P517" s="573"/>
      <c r="Q517" s="539"/>
      <c r="R517" s="521"/>
      <c r="S517" s="532"/>
      <c r="T517" s="521"/>
      <c r="U517" s="530"/>
      <c r="V517" s="521"/>
      <c r="W517" s="514"/>
      <c r="X517" s="512"/>
      <c r="Y517" s="540"/>
      <c r="Z517" s="514"/>
      <c r="AA517" s="512"/>
      <c r="AB517" s="513"/>
      <c r="AC517" s="513"/>
      <c r="AD517" s="512"/>
      <c r="AE517" s="512"/>
      <c r="AF517" s="512"/>
      <c r="AG517" s="513"/>
      <c r="AH517" s="514"/>
      <c r="AI517" s="514"/>
      <c r="AJ517" s="514"/>
      <c r="AK517" s="514"/>
      <c r="AL517" s="516"/>
      <c r="AM517" s="514"/>
      <c r="AN517" s="512"/>
      <c r="AO517" s="512"/>
      <c r="AP517" s="512"/>
      <c r="AQ517" s="512"/>
      <c r="AR517" s="512"/>
    </row>
    <row r="518" spans="1:44" ht="12" customHeight="1" x14ac:dyDescent="0.2">
      <c r="A518" s="583"/>
      <c r="B518" s="568"/>
      <c r="C518" s="582"/>
      <c r="D518" s="569"/>
      <c r="E518" s="545"/>
      <c r="F518" s="573"/>
      <c r="G518" s="573"/>
      <c r="H518" s="573"/>
      <c r="I518" s="573"/>
      <c r="J518" s="573"/>
      <c r="K518" s="573"/>
      <c r="L518" s="572"/>
      <c r="M518" s="580"/>
      <c r="N518" s="572"/>
      <c r="O518" s="572"/>
      <c r="P518" s="572"/>
      <c r="Q518" s="538"/>
      <c r="R518" s="522"/>
      <c r="S518" s="533"/>
      <c r="T518" s="522"/>
      <c r="U518" s="530"/>
      <c r="V518" s="522"/>
      <c r="W518" s="514"/>
      <c r="X518" s="512"/>
      <c r="Y518" s="540"/>
      <c r="Z518" s="514"/>
      <c r="AA518" s="512"/>
      <c r="AB518" s="513"/>
      <c r="AC518" s="513"/>
      <c r="AD518" s="512">
        <f>IFERROR(LEFT(E520,FIND(" ",E520)-1),E520)</f>
        <v>0</v>
      </c>
      <c r="AE518" s="512" t="e">
        <f>MID(E520,FIND(" ",E520)*1,27)</f>
        <v>#VALUE!</v>
      </c>
      <c r="AF518" s="512" t="str">
        <f>UPPER(AD518)</f>
        <v>0</v>
      </c>
      <c r="AG518" s="513" t="e">
        <f>PROPER(AE518)</f>
        <v>#VALUE!</v>
      </c>
      <c r="AH518" s="514" t="str">
        <f>MID($F520,FIND("",$F520)*1,2)</f>
        <v/>
      </c>
      <c r="AI518" s="514" t="str">
        <f>MID($F520,FIND("",$F520)*3,2)</f>
        <v/>
      </c>
      <c r="AJ518" s="514" t="str">
        <f>MID($F520,FIND("",$F520)*5,2)</f>
        <v/>
      </c>
      <c r="AK518" s="515">
        <f>G520</f>
        <v>0</v>
      </c>
      <c r="AL518" s="516">
        <f>IF(AK518="кмс",AK$2,IF(AK518="мс",AL$2,IF(AK518="мсмк",AM$2,IF(AK518="змс",AN$2,AK518))))</f>
        <v>0</v>
      </c>
      <c r="AM518" s="514"/>
      <c r="AN518" s="512"/>
      <c r="AO518" s="512"/>
      <c r="AP518" s="512"/>
      <c r="AQ518" s="512"/>
      <c r="AR518" s="512"/>
    </row>
    <row r="519" spans="1:44" ht="12" customHeight="1" x14ac:dyDescent="0.2">
      <c r="A519" s="583"/>
      <c r="B519" s="568"/>
      <c r="C519" s="582"/>
      <c r="D519" s="570"/>
      <c r="E519" s="545"/>
      <c r="F519" s="529"/>
      <c r="G519" s="529"/>
      <c r="H519" s="529"/>
      <c r="I519" s="529"/>
      <c r="J519" s="529"/>
      <c r="K519" s="529"/>
      <c r="L519" s="573"/>
      <c r="M519" s="530"/>
      <c r="N519" s="573"/>
      <c r="O519" s="573"/>
      <c r="P519" s="573"/>
      <c r="Q519" s="539"/>
      <c r="R519" s="521"/>
      <c r="S519" s="532"/>
      <c r="T519" s="521"/>
      <c r="U519" s="530"/>
      <c r="V519" s="521"/>
      <c r="W519" s="514"/>
      <c r="X519" s="512"/>
      <c r="Y519" s="540"/>
      <c r="Z519" s="514"/>
      <c r="AA519" s="512"/>
      <c r="AB519" s="513"/>
      <c r="AC519" s="513"/>
      <c r="AD519" s="512"/>
      <c r="AE519" s="512"/>
      <c r="AF519" s="512"/>
      <c r="AG519" s="513"/>
      <c r="AH519" s="514"/>
      <c r="AI519" s="514"/>
      <c r="AJ519" s="514"/>
      <c r="AK519" s="514"/>
      <c r="AL519" s="516"/>
      <c r="AM519" s="514"/>
      <c r="AN519" s="512"/>
      <c r="AO519" s="512"/>
      <c r="AP519" s="512"/>
      <c r="AQ519" s="512"/>
      <c r="AR519" s="512"/>
    </row>
    <row r="520" spans="1:44" ht="12" customHeight="1" x14ac:dyDescent="0.2">
      <c r="A520" s="583"/>
      <c r="B520" s="568"/>
      <c r="C520" s="582"/>
      <c r="D520" s="569"/>
      <c r="E520" s="545"/>
      <c r="F520" s="573"/>
      <c r="G520" s="573"/>
      <c r="H520" s="573"/>
      <c r="I520" s="573"/>
      <c r="J520" s="573"/>
      <c r="K520" s="573"/>
      <c r="L520" s="572"/>
      <c r="M520" s="580"/>
      <c r="N520" s="572"/>
      <c r="O520" s="572"/>
      <c r="P520" s="572"/>
      <c r="Q520" s="538"/>
      <c r="R520" s="522"/>
      <c r="S520" s="533"/>
      <c r="T520" s="522"/>
      <c r="U520" s="530"/>
      <c r="V520" s="522"/>
      <c r="W520" s="514"/>
      <c r="X520" s="512"/>
      <c r="Y520" s="540"/>
      <c r="Z520" s="514"/>
      <c r="AA520" s="512"/>
      <c r="AB520" s="513"/>
      <c r="AC520" s="513"/>
      <c r="AD520" s="512">
        <f>IFERROR(LEFT(E522,FIND(" ",E522)-1),E522)</f>
        <v>0</v>
      </c>
      <c r="AE520" s="512" t="e">
        <f>MID(E522,FIND(" ",E522)*1,27)</f>
        <v>#VALUE!</v>
      </c>
      <c r="AF520" s="512" t="str">
        <f>UPPER(AD520)</f>
        <v>0</v>
      </c>
      <c r="AG520" s="513" t="e">
        <f>PROPER(AE520)</f>
        <v>#VALUE!</v>
      </c>
      <c r="AH520" s="514" t="str">
        <f>MID($F522,FIND("",$F522)*1,2)</f>
        <v/>
      </c>
      <c r="AI520" s="514" t="str">
        <f>MID($F522,FIND("",$F522)*3,2)</f>
        <v/>
      </c>
      <c r="AJ520" s="514" t="str">
        <f>MID($F522,FIND("",$F522)*5,2)</f>
        <v/>
      </c>
      <c r="AK520" s="515">
        <f>G522</f>
        <v>0</v>
      </c>
      <c r="AL520" s="516">
        <f>IF(AK520="кмс",AK$2,IF(AK520="мс",AL$2,IF(AK520="мсмк",AM$2,IF(AK520="змс",AN$2,AK520))))</f>
        <v>0</v>
      </c>
      <c r="AM520" s="514"/>
      <c r="AN520" s="512"/>
      <c r="AO520" s="512"/>
      <c r="AP520" s="512"/>
      <c r="AQ520" s="512"/>
      <c r="AR520" s="512"/>
    </row>
    <row r="521" spans="1:44" ht="12" customHeight="1" x14ac:dyDescent="0.2">
      <c r="A521" s="583"/>
      <c r="B521" s="568"/>
      <c r="C521" s="582"/>
      <c r="D521" s="570"/>
      <c r="E521" s="545"/>
      <c r="F521" s="529"/>
      <c r="G521" s="529"/>
      <c r="H521" s="529"/>
      <c r="I521" s="529"/>
      <c r="J521" s="529"/>
      <c r="K521" s="529"/>
      <c r="L521" s="573"/>
      <c r="M521" s="530"/>
      <c r="N521" s="573"/>
      <c r="O521" s="573"/>
      <c r="P521" s="573"/>
      <c r="Q521" s="539"/>
      <c r="R521" s="521"/>
      <c r="S521" s="532"/>
      <c r="T521" s="521"/>
      <c r="U521" s="530"/>
      <c r="V521" s="521"/>
      <c r="W521" s="514"/>
      <c r="X521" s="512"/>
      <c r="Y521" s="540"/>
      <c r="Z521" s="514"/>
      <c r="AA521" s="512"/>
      <c r="AB521" s="513"/>
      <c r="AC521" s="513"/>
      <c r="AD521" s="512"/>
      <c r="AE521" s="512"/>
      <c r="AF521" s="512"/>
      <c r="AG521" s="513"/>
      <c r="AH521" s="514"/>
      <c r="AI521" s="514"/>
      <c r="AJ521" s="514"/>
      <c r="AK521" s="514"/>
      <c r="AL521" s="516"/>
      <c r="AM521" s="514"/>
      <c r="AN521" s="512"/>
      <c r="AO521" s="512"/>
      <c r="AP521" s="512"/>
      <c r="AQ521" s="512"/>
      <c r="AR521" s="512"/>
    </row>
    <row r="522" spans="1:44" ht="12" customHeight="1" x14ac:dyDescent="0.2">
      <c r="A522" s="583"/>
      <c r="B522" s="568"/>
      <c r="C522" s="582"/>
      <c r="D522" s="569"/>
      <c r="E522" s="545"/>
      <c r="F522" s="573"/>
      <c r="G522" s="573"/>
      <c r="H522" s="573"/>
      <c r="I522" s="573"/>
      <c r="J522" s="573"/>
      <c r="K522" s="573"/>
      <c r="L522" s="572"/>
      <c r="M522" s="580"/>
      <c r="N522" s="572"/>
      <c r="O522" s="572"/>
      <c r="P522" s="572"/>
      <c r="Q522" s="538"/>
      <c r="R522" s="522"/>
      <c r="S522" s="533"/>
      <c r="T522" s="522"/>
      <c r="U522" s="530"/>
      <c r="V522" s="522"/>
      <c r="W522" s="514"/>
      <c r="X522" s="512"/>
      <c r="Y522" s="540"/>
      <c r="Z522" s="514"/>
      <c r="AA522" s="512"/>
      <c r="AB522" s="513"/>
      <c r="AC522" s="513"/>
      <c r="AD522" s="512">
        <f>IFERROR(LEFT(E524,FIND(" ",E524)-1),E524)</f>
        <v>0</v>
      </c>
      <c r="AE522" s="512" t="e">
        <f>MID(E524,FIND(" ",E524)*1,27)</f>
        <v>#VALUE!</v>
      </c>
      <c r="AF522" s="512" t="str">
        <f>UPPER(AD522)</f>
        <v>0</v>
      </c>
      <c r="AG522" s="513" t="e">
        <f>PROPER(AE522)</f>
        <v>#VALUE!</v>
      </c>
      <c r="AH522" s="514" t="str">
        <f>MID($F524,FIND("",$F524)*1,2)</f>
        <v/>
      </c>
      <c r="AI522" s="514" t="str">
        <f>MID($F524,FIND("",$F524)*3,2)</f>
        <v/>
      </c>
      <c r="AJ522" s="514" t="str">
        <f>MID($F524,FIND("",$F524)*5,2)</f>
        <v/>
      </c>
      <c r="AK522" s="515">
        <f>G524</f>
        <v>0</v>
      </c>
      <c r="AL522" s="516">
        <f>IF(AK522="кмс",AK$2,IF(AK522="мс",AL$2,IF(AK522="мсмк",AM$2,IF(AK522="змс",AN$2,AK522))))</f>
        <v>0</v>
      </c>
      <c r="AM522" s="514"/>
      <c r="AN522" s="512"/>
      <c r="AO522" s="512"/>
      <c r="AP522" s="512"/>
      <c r="AQ522" s="512"/>
      <c r="AR522" s="512"/>
    </row>
    <row r="523" spans="1:44" ht="12" customHeight="1" x14ac:dyDescent="0.2">
      <c r="A523" s="583"/>
      <c r="B523" s="568"/>
      <c r="C523" s="582"/>
      <c r="D523" s="570"/>
      <c r="E523" s="545"/>
      <c r="F523" s="529"/>
      <c r="G523" s="529"/>
      <c r="H523" s="529"/>
      <c r="I523" s="529"/>
      <c r="J523" s="529"/>
      <c r="K523" s="529"/>
      <c r="L523" s="573"/>
      <c r="M523" s="530"/>
      <c r="N523" s="573"/>
      <c r="O523" s="573"/>
      <c r="P523" s="573"/>
      <c r="Q523" s="539"/>
      <c r="R523" s="521"/>
      <c r="S523" s="532"/>
      <c r="T523" s="521"/>
      <c r="U523" s="530"/>
      <c r="V523" s="521"/>
      <c r="W523" s="514"/>
      <c r="X523" s="512"/>
      <c r="Y523" s="540"/>
      <c r="Z523" s="514"/>
      <c r="AA523" s="512"/>
      <c r="AB523" s="513"/>
      <c r="AC523" s="513"/>
      <c r="AD523" s="512"/>
      <c r="AE523" s="512"/>
      <c r="AF523" s="512"/>
      <c r="AG523" s="513"/>
      <c r="AH523" s="514"/>
      <c r="AI523" s="514"/>
      <c r="AJ523" s="514"/>
      <c r="AK523" s="514"/>
      <c r="AL523" s="516"/>
      <c r="AM523" s="514"/>
      <c r="AN523" s="512"/>
      <c r="AO523" s="512"/>
      <c r="AP523" s="512"/>
      <c r="AQ523" s="512"/>
      <c r="AR523" s="512"/>
    </row>
    <row r="524" spans="1:44" ht="12" customHeight="1" x14ac:dyDescent="0.2">
      <c r="A524" s="583"/>
      <c r="B524" s="568"/>
      <c r="C524" s="582"/>
      <c r="D524" s="569"/>
      <c r="E524" s="545"/>
      <c r="F524" s="573"/>
      <c r="G524" s="573"/>
      <c r="H524" s="573"/>
      <c r="I524" s="573"/>
      <c r="J524" s="573"/>
      <c r="K524" s="573"/>
      <c r="L524" s="572"/>
      <c r="M524" s="580"/>
      <c r="N524" s="572"/>
      <c r="O524" s="572"/>
      <c r="P524" s="572"/>
      <c r="Q524" s="538"/>
      <c r="R524" s="522"/>
      <c r="S524" s="533"/>
      <c r="T524" s="522"/>
      <c r="U524" s="530"/>
      <c r="V524" s="522"/>
      <c r="W524" s="514"/>
      <c r="X524" s="512"/>
      <c r="Y524" s="540"/>
      <c r="Z524" s="514"/>
      <c r="AA524" s="512"/>
      <c r="AB524" s="513"/>
      <c r="AC524" s="513"/>
      <c r="AD524" s="512">
        <f>IFERROR(LEFT(E526,FIND(" ",E526)-1),E526)</f>
        <v>0</v>
      </c>
      <c r="AE524" s="512" t="e">
        <f>MID(E526,FIND(" ",E526)*1,27)</f>
        <v>#VALUE!</v>
      </c>
      <c r="AF524" s="512" t="str">
        <f>UPPER(AD524)</f>
        <v>0</v>
      </c>
      <c r="AG524" s="513" t="e">
        <f>PROPER(AE524)</f>
        <v>#VALUE!</v>
      </c>
      <c r="AH524" s="514" t="str">
        <f>MID($F526,FIND("",$F526)*1,2)</f>
        <v/>
      </c>
      <c r="AI524" s="514" t="str">
        <f>MID($F526,FIND("",$F526)*3,2)</f>
        <v/>
      </c>
      <c r="AJ524" s="514" t="str">
        <f>MID($F526,FIND("",$F526)*5,2)</f>
        <v/>
      </c>
      <c r="AK524" s="515">
        <f>G526</f>
        <v>0</v>
      </c>
      <c r="AL524" s="516">
        <f>IF(AK524="кмс",AK$2,IF(AK524="мс",AL$2,IF(AK524="мсмк",AM$2,IF(AK524="змс",AN$2,AK524))))</f>
        <v>0</v>
      </c>
      <c r="AM524" s="514"/>
      <c r="AN524" s="512"/>
      <c r="AO524" s="512"/>
      <c r="AP524" s="512"/>
      <c r="AQ524" s="512"/>
      <c r="AR524" s="512"/>
    </row>
    <row r="525" spans="1:44" ht="12" customHeight="1" x14ac:dyDescent="0.2">
      <c r="A525" s="583"/>
      <c r="B525" s="568"/>
      <c r="C525" s="582"/>
      <c r="D525" s="570"/>
      <c r="E525" s="545"/>
      <c r="F525" s="529"/>
      <c r="G525" s="529"/>
      <c r="H525" s="529"/>
      <c r="I525" s="529"/>
      <c r="J525" s="529"/>
      <c r="K525" s="529"/>
      <c r="L525" s="573"/>
      <c r="M525" s="530"/>
      <c r="N525" s="573"/>
      <c r="O525" s="573"/>
      <c r="P525" s="573"/>
      <c r="Q525" s="539"/>
      <c r="R525" s="521"/>
      <c r="S525" s="532"/>
      <c r="T525" s="521"/>
      <c r="U525" s="530"/>
      <c r="V525" s="521"/>
      <c r="W525" s="514"/>
      <c r="X525" s="512"/>
      <c r="Y525" s="540"/>
      <c r="Z525" s="514"/>
      <c r="AA525" s="512"/>
      <c r="AB525" s="513"/>
      <c r="AC525" s="513"/>
      <c r="AD525" s="512"/>
      <c r="AE525" s="512"/>
      <c r="AF525" s="512"/>
      <c r="AG525" s="513"/>
      <c r="AH525" s="514"/>
      <c r="AI525" s="514"/>
      <c r="AJ525" s="514"/>
      <c r="AK525" s="514"/>
      <c r="AL525" s="516"/>
      <c r="AM525" s="514"/>
      <c r="AN525" s="512"/>
      <c r="AO525" s="512"/>
      <c r="AP525" s="512"/>
      <c r="AQ525" s="512"/>
      <c r="AR525" s="512"/>
    </row>
    <row r="526" spans="1:44" ht="12" customHeight="1" x14ac:dyDescent="0.2">
      <c r="A526" s="571"/>
      <c r="B526" s="568"/>
      <c r="C526" s="582"/>
      <c r="D526" s="569"/>
      <c r="E526" s="545"/>
      <c r="F526" s="573"/>
      <c r="G526" s="573"/>
      <c r="H526" s="573"/>
      <c r="I526" s="573"/>
      <c r="J526" s="573"/>
      <c r="K526" s="573"/>
      <c r="L526" s="572"/>
      <c r="M526" s="580"/>
      <c r="N526" s="572"/>
      <c r="O526" s="572"/>
      <c r="P526" s="572"/>
      <c r="Q526" s="538"/>
      <c r="R526" s="522"/>
      <c r="S526" s="533"/>
      <c r="T526" s="522"/>
      <c r="U526" s="530"/>
      <c r="V526" s="522"/>
      <c r="W526" s="514"/>
      <c r="X526" s="512"/>
      <c r="Y526" s="540"/>
      <c r="Z526" s="514"/>
      <c r="AA526" s="512"/>
      <c r="AB526" s="513"/>
      <c r="AC526" s="513"/>
      <c r="AD526" s="512">
        <f>IFERROR(LEFT(E528,FIND(" ",E528)-1),E528)</f>
        <v>0</v>
      </c>
      <c r="AE526" s="512" t="e">
        <f>MID(E528,FIND(" ",E528)*1,27)</f>
        <v>#VALUE!</v>
      </c>
      <c r="AF526" s="512" t="str">
        <f>UPPER(AD526)</f>
        <v>0</v>
      </c>
      <c r="AG526" s="513" t="e">
        <f>PROPER(AE526)</f>
        <v>#VALUE!</v>
      </c>
      <c r="AH526" s="514" t="str">
        <f>MID($F528,FIND("",$F528)*1,2)</f>
        <v/>
      </c>
      <c r="AI526" s="514" t="str">
        <f>MID($F528,FIND("",$F528)*3,2)</f>
        <v/>
      </c>
      <c r="AJ526" s="514" t="str">
        <f>MID($F528,FIND("",$F528)*5,2)</f>
        <v/>
      </c>
      <c r="AK526" s="515">
        <f>G528</f>
        <v>0</v>
      </c>
      <c r="AL526" s="516">
        <f>IF(AK526="кмс",AK$2,IF(AK526="мс",AL$2,IF(AK526="мсмк",AM$2,IF(AK526="змс",AN$2,AK526))))</f>
        <v>0</v>
      </c>
      <c r="AM526" s="514"/>
      <c r="AN526" s="512"/>
      <c r="AO526" s="512"/>
      <c r="AP526" s="512"/>
      <c r="AQ526" s="512"/>
      <c r="AR526" s="512"/>
    </row>
    <row r="527" spans="1:44" ht="12" customHeight="1" x14ac:dyDescent="0.2">
      <c r="A527" s="571"/>
      <c r="B527" s="568"/>
      <c r="C527" s="582"/>
      <c r="D527" s="570"/>
      <c r="E527" s="545"/>
      <c r="F527" s="529"/>
      <c r="G527" s="529"/>
      <c r="H527" s="529"/>
      <c r="I527" s="529"/>
      <c r="J527" s="529"/>
      <c r="K527" s="529"/>
      <c r="L527" s="573"/>
      <c r="M527" s="530"/>
      <c r="N527" s="573"/>
      <c r="O527" s="573"/>
      <c r="P527" s="573"/>
      <c r="Q527" s="539"/>
      <c r="R527" s="521"/>
      <c r="S527" s="532"/>
      <c r="T527" s="521"/>
      <c r="U527" s="530"/>
      <c r="V527" s="521"/>
      <c r="W527" s="514"/>
      <c r="X527" s="512"/>
      <c r="Y527" s="540"/>
      <c r="Z527" s="514"/>
      <c r="AA527" s="512"/>
      <c r="AB527" s="513"/>
      <c r="AC527" s="513"/>
      <c r="AD527" s="512"/>
      <c r="AE527" s="512"/>
      <c r="AF527" s="512"/>
      <c r="AG527" s="513"/>
      <c r="AH527" s="514"/>
      <c r="AI527" s="514"/>
      <c r="AJ527" s="514"/>
      <c r="AK527" s="514"/>
      <c r="AL527" s="516"/>
      <c r="AM527" s="514"/>
      <c r="AN527" s="512"/>
      <c r="AO527" s="512"/>
      <c r="AP527" s="512"/>
      <c r="AQ527" s="512"/>
      <c r="AR527" s="512"/>
    </row>
    <row r="528" spans="1:44" ht="12" customHeight="1" x14ac:dyDescent="0.2">
      <c r="A528" s="583"/>
      <c r="B528" s="568"/>
      <c r="C528" s="582"/>
      <c r="D528" s="569"/>
      <c r="E528" s="545"/>
      <c r="F528" s="573"/>
      <c r="G528" s="573"/>
      <c r="H528" s="573"/>
      <c r="I528" s="573"/>
      <c r="J528" s="573"/>
      <c r="K528" s="573"/>
      <c r="L528" s="572"/>
      <c r="M528" s="580"/>
      <c r="N528" s="572"/>
      <c r="O528" s="572"/>
      <c r="P528" s="572"/>
      <c r="Q528" s="538"/>
      <c r="R528" s="522"/>
      <c r="S528" s="533"/>
      <c r="T528" s="522"/>
      <c r="U528" s="530"/>
      <c r="V528" s="522"/>
      <c r="W528" s="514"/>
      <c r="X528" s="512"/>
      <c r="Y528" s="540"/>
      <c r="Z528" s="514"/>
      <c r="AA528" s="512"/>
      <c r="AB528" s="513"/>
      <c r="AC528" s="513"/>
      <c r="AD528" s="512">
        <f>IFERROR(LEFT(E530,FIND(" ",E530)-1),E530)</f>
        <v>0</v>
      </c>
      <c r="AE528" s="512" t="e">
        <f>MID(E530,FIND(" ",E530)*1,27)</f>
        <v>#VALUE!</v>
      </c>
      <c r="AF528" s="512" t="str">
        <f>UPPER(AD528)</f>
        <v>0</v>
      </c>
      <c r="AG528" s="513" t="e">
        <f>PROPER(AE528)</f>
        <v>#VALUE!</v>
      </c>
      <c r="AH528" s="514" t="str">
        <f>MID($F530,FIND("",$F530)*1,2)</f>
        <v/>
      </c>
      <c r="AI528" s="514" t="str">
        <f>MID($F530,FIND("",$F530)*3,2)</f>
        <v/>
      </c>
      <c r="AJ528" s="514" t="str">
        <f>MID($F530,FIND("",$F530)*5,2)</f>
        <v/>
      </c>
      <c r="AK528" s="515">
        <f>G530</f>
        <v>0</v>
      </c>
      <c r="AL528" s="516">
        <f>IF(AK528="кмс",AK$2,IF(AK528="мс",AL$2,IF(AK528="мсмк",AM$2,IF(AK528="змс",AN$2,AK528))))</f>
        <v>0</v>
      </c>
      <c r="AM528" s="514"/>
      <c r="AN528" s="512"/>
      <c r="AO528" s="512"/>
      <c r="AP528" s="512"/>
      <c r="AQ528" s="512"/>
      <c r="AR528" s="512"/>
    </row>
    <row r="529" spans="1:44" ht="12" customHeight="1" x14ac:dyDescent="0.2">
      <c r="A529" s="583"/>
      <c r="B529" s="568"/>
      <c r="C529" s="582"/>
      <c r="D529" s="570"/>
      <c r="E529" s="545"/>
      <c r="F529" s="529"/>
      <c r="G529" s="529"/>
      <c r="H529" s="529"/>
      <c r="I529" s="529"/>
      <c r="J529" s="529"/>
      <c r="K529" s="529"/>
      <c r="L529" s="573"/>
      <c r="M529" s="530"/>
      <c r="N529" s="573"/>
      <c r="O529" s="573"/>
      <c r="P529" s="573"/>
      <c r="Q529" s="539"/>
      <c r="R529" s="521"/>
      <c r="S529" s="532"/>
      <c r="T529" s="521"/>
      <c r="U529" s="530"/>
      <c r="V529" s="521"/>
      <c r="W529" s="514"/>
      <c r="X529" s="512"/>
      <c r="Y529" s="540"/>
      <c r="Z529" s="514"/>
      <c r="AA529" s="512"/>
      <c r="AB529" s="513"/>
      <c r="AC529" s="513"/>
      <c r="AD529" s="512"/>
      <c r="AE529" s="512"/>
      <c r="AF529" s="512"/>
      <c r="AG529" s="513"/>
      <c r="AH529" s="514"/>
      <c r="AI529" s="514"/>
      <c r="AJ529" s="514"/>
      <c r="AK529" s="514"/>
      <c r="AL529" s="516"/>
      <c r="AM529" s="514"/>
      <c r="AN529" s="512"/>
      <c r="AO529" s="512"/>
      <c r="AP529" s="512"/>
      <c r="AQ529" s="512"/>
      <c r="AR529" s="512"/>
    </row>
    <row r="530" spans="1:44" ht="12" customHeight="1" x14ac:dyDescent="0.2">
      <c r="A530" s="571"/>
      <c r="B530" s="568"/>
      <c r="C530" s="582"/>
      <c r="D530" s="569"/>
      <c r="E530" s="545"/>
      <c r="F530" s="573"/>
      <c r="G530" s="573"/>
      <c r="H530" s="573"/>
      <c r="I530" s="573"/>
      <c r="J530" s="573"/>
      <c r="K530" s="573"/>
      <c r="L530" s="572"/>
      <c r="M530" s="580"/>
      <c r="N530" s="572"/>
      <c r="O530" s="572"/>
      <c r="P530" s="572"/>
      <c r="Q530" s="538"/>
      <c r="R530" s="522"/>
      <c r="S530" s="533"/>
      <c r="T530" s="522"/>
      <c r="U530" s="530"/>
      <c r="V530" s="522"/>
      <c r="W530" s="514"/>
      <c r="X530" s="512"/>
      <c r="Y530" s="540"/>
      <c r="Z530" s="514"/>
      <c r="AA530" s="512"/>
      <c r="AB530" s="513"/>
      <c r="AC530" s="513"/>
      <c r="AD530" s="512">
        <f>IFERROR(LEFT(E532,FIND(" ",E532)-1),E532)</f>
        <v>0</v>
      </c>
      <c r="AE530" s="512" t="e">
        <f>MID(E532,FIND(" ",E532)*1,27)</f>
        <v>#VALUE!</v>
      </c>
      <c r="AF530" s="512" t="str">
        <f>UPPER(AD530)</f>
        <v>0</v>
      </c>
      <c r="AG530" s="513" t="e">
        <f>PROPER(AE530)</f>
        <v>#VALUE!</v>
      </c>
      <c r="AH530" s="514" t="str">
        <f>MID($F532,FIND("",$F532)*1,2)</f>
        <v/>
      </c>
      <c r="AI530" s="514" t="str">
        <f>MID($F532,FIND("",$F532)*3,2)</f>
        <v/>
      </c>
      <c r="AJ530" s="514" t="str">
        <f>MID($F532,FIND("",$F532)*5,2)</f>
        <v/>
      </c>
      <c r="AK530" s="515">
        <f>G532</f>
        <v>0</v>
      </c>
      <c r="AL530" s="516">
        <f>IF(AK530="кмс",AK$2,IF(AK530="мс",AL$2,IF(AK530="мсмк",AM$2,IF(AK530="змс",AN$2,AK530))))</f>
        <v>0</v>
      </c>
      <c r="AM530" s="514"/>
      <c r="AN530" s="512"/>
      <c r="AO530" s="512"/>
      <c r="AP530" s="512"/>
      <c r="AQ530" s="512"/>
      <c r="AR530" s="512"/>
    </row>
    <row r="531" spans="1:44" ht="12" customHeight="1" x14ac:dyDescent="0.2">
      <c r="A531" s="571"/>
      <c r="B531" s="568"/>
      <c r="C531" s="582"/>
      <c r="D531" s="570"/>
      <c r="E531" s="545"/>
      <c r="F531" s="529"/>
      <c r="G531" s="529"/>
      <c r="H531" s="529"/>
      <c r="I531" s="529"/>
      <c r="J531" s="529"/>
      <c r="K531" s="529"/>
      <c r="L531" s="573"/>
      <c r="M531" s="530"/>
      <c r="N531" s="573"/>
      <c r="O531" s="573"/>
      <c r="P531" s="573"/>
      <c r="Q531" s="539"/>
      <c r="R531" s="521"/>
      <c r="S531" s="532"/>
      <c r="T531" s="521"/>
      <c r="U531" s="530"/>
      <c r="V531" s="521"/>
      <c r="W531" s="514"/>
      <c r="X531" s="512"/>
      <c r="Y531" s="540"/>
      <c r="Z531" s="514"/>
      <c r="AA531" s="512"/>
      <c r="AB531" s="513"/>
      <c r="AC531" s="513"/>
      <c r="AD531" s="512"/>
      <c r="AE531" s="512"/>
      <c r="AF531" s="512"/>
      <c r="AG531" s="513"/>
      <c r="AH531" s="514"/>
      <c r="AI531" s="514"/>
      <c r="AJ531" s="514"/>
      <c r="AK531" s="514"/>
      <c r="AL531" s="516"/>
      <c r="AM531" s="514"/>
      <c r="AN531" s="512"/>
      <c r="AO531" s="512"/>
      <c r="AP531" s="512"/>
      <c r="AQ531" s="512"/>
      <c r="AR531" s="512"/>
    </row>
    <row r="532" spans="1:44" ht="12" customHeight="1" x14ac:dyDescent="0.2">
      <c r="A532" s="583"/>
      <c r="B532" s="568"/>
      <c r="C532" s="582"/>
      <c r="D532" s="569"/>
      <c r="E532" s="545"/>
      <c r="F532" s="573"/>
      <c r="G532" s="573"/>
      <c r="H532" s="573"/>
      <c r="I532" s="573"/>
      <c r="J532" s="573"/>
      <c r="K532" s="573"/>
      <c r="L532" s="572"/>
      <c r="M532" s="580"/>
      <c r="N532" s="572"/>
      <c r="O532" s="572"/>
      <c r="P532" s="572"/>
      <c r="Q532" s="538"/>
      <c r="R532" s="522"/>
      <c r="S532" s="533"/>
      <c r="T532" s="522"/>
      <c r="U532" s="530"/>
      <c r="V532" s="522"/>
      <c r="W532" s="514"/>
      <c r="X532" s="512"/>
      <c r="Y532" s="540"/>
      <c r="Z532" s="514"/>
      <c r="AA532" s="512"/>
      <c r="AB532" s="513"/>
      <c r="AC532" s="513"/>
      <c r="AD532" s="512">
        <f>IFERROR(LEFT(E534,FIND(" ",E534)-1),E534)</f>
        <v>0</v>
      </c>
      <c r="AE532" s="512" t="e">
        <f>MID(E534,FIND(" ",E534)*1,27)</f>
        <v>#VALUE!</v>
      </c>
      <c r="AF532" s="512" t="str">
        <f>UPPER(AD532)</f>
        <v>0</v>
      </c>
      <c r="AG532" s="513" t="e">
        <f>PROPER(AE532)</f>
        <v>#VALUE!</v>
      </c>
      <c r="AH532" s="514" t="str">
        <f>MID($F534,FIND("",$F534)*1,2)</f>
        <v/>
      </c>
      <c r="AI532" s="514" t="str">
        <f>MID($F534,FIND("",$F534)*3,2)</f>
        <v/>
      </c>
      <c r="AJ532" s="514" t="str">
        <f>MID($F534,FIND("",$F534)*5,2)</f>
        <v/>
      </c>
      <c r="AK532" s="515">
        <f>G534</f>
        <v>0</v>
      </c>
      <c r="AL532" s="516">
        <f>IF(AK532="кмс",AK$2,IF(AK532="мс",AL$2,IF(AK532="мсмк",AM$2,IF(AK532="змс",AN$2,AK532))))</f>
        <v>0</v>
      </c>
      <c r="AM532" s="514"/>
      <c r="AN532" s="512"/>
      <c r="AO532" s="512"/>
      <c r="AP532" s="512"/>
      <c r="AQ532" s="512"/>
      <c r="AR532" s="512"/>
    </row>
    <row r="533" spans="1:44" ht="12" customHeight="1" x14ac:dyDescent="0.2">
      <c r="A533" s="583"/>
      <c r="B533" s="568"/>
      <c r="C533" s="582"/>
      <c r="D533" s="570"/>
      <c r="E533" s="545"/>
      <c r="F533" s="529"/>
      <c r="G533" s="529"/>
      <c r="H533" s="529"/>
      <c r="I533" s="529"/>
      <c r="J533" s="529"/>
      <c r="K533" s="529"/>
      <c r="L533" s="573"/>
      <c r="M533" s="530"/>
      <c r="N533" s="573"/>
      <c r="O533" s="573"/>
      <c r="P533" s="573"/>
      <c r="Q533" s="539"/>
      <c r="R533" s="521"/>
      <c r="S533" s="532"/>
      <c r="T533" s="521"/>
      <c r="U533" s="530"/>
      <c r="V533" s="521"/>
      <c r="W533" s="514"/>
      <c r="X533" s="512"/>
      <c r="Y533" s="540"/>
      <c r="Z533" s="514"/>
      <c r="AA533" s="512"/>
      <c r="AB533" s="513"/>
      <c r="AC533" s="513"/>
      <c r="AD533" s="512"/>
      <c r="AE533" s="512"/>
      <c r="AF533" s="512"/>
      <c r="AG533" s="513"/>
      <c r="AH533" s="514"/>
      <c r="AI533" s="514"/>
      <c r="AJ533" s="514"/>
      <c r="AK533" s="514"/>
      <c r="AL533" s="516"/>
      <c r="AM533" s="514"/>
      <c r="AN533" s="512"/>
      <c r="AO533" s="512"/>
      <c r="AP533" s="512"/>
      <c r="AQ533" s="512"/>
      <c r="AR533" s="512"/>
    </row>
    <row r="534" spans="1:44" ht="12" customHeight="1" x14ac:dyDescent="0.2">
      <c r="A534" s="571"/>
      <c r="B534" s="568"/>
      <c r="C534" s="582"/>
      <c r="D534" s="569"/>
      <c r="E534" s="545"/>
      <c r="F534" s="573"/>
      <c r="G534" s="573"/>
      <c r="H534" s="573"/>
      <c r="I534" s="573"/>
      <c r="J534" s="573"/>
      <c r="K534" s="573"/>
      <c r="L534" s="572"/>
      <c r="M534" s="580"/>
      <c r="N534" s="572"/>
      <c r="O534" s="572"/>
      <c r="P534" s="572"/>
      <c r="Q534" s="538"/>
      <c r="R534" s="522"/>
      <c r="S534" s="533"/>
      <c r="T534" s="522"/>
      <c r="U534" s="530"/>
      <c r="V534" s="522"/>
      <c r="W534" s="514"/>
      <c r="X534" s="512"/>
      <c r="Y534" s="540"/>
      <c r="Z534" s="514"/>
      <c r="AA534" s="512"/>
      <c r="AB534" s="513"/>
      <c r="AC534" s="513"/>
      <c r="AD534" s="512">
        <f>IFERROR(LEFT(E536,FIND(" ",E536)-1),E536)</f>
        <v>0</v>
      </c>
      <c r="AE534" s="512" t="e">
        <f>MID(E536,FIND(" ",E536)*1,27)</f>
        <v>#VALUE!</v>
      </c>
      <c r="AF534" s="512" t="str">
        <f>UPPER(AD534)</f>
        <v>0</v>
      </c>
      <c r="AG534" s="513" t="e">
        <f>PROPER(AE534)</f>
        <v>#VALUE!</v>
      </c>
      <c r="AH534" s="514" t="str">
        <f>MID($F536,FIND("",$F536)*1,2)</f>
        <v/>
      </c>
      <c r="AI534" s="514" t="str">
        <f>MID($F536,FIND("",$F536)*3,2)</f>
        <v/>
      </c>
      <c r="AJ534" s="514" t="str">
        <f>MID($F536,FIND("",$F536)*5,2)</f>
        <v/>
      </c>
      <c r="AK534" s="515">
        <f>G536</f>
        <v>0</v>
      </c>
      <c r="AL534" s="516">
        <f>IF(AK534="кмс",AK$2,IF(AK534="мс",AL$2,IF(AK534="мсмк",AM$2,IF(AK534="змс",AN$2,AK534))))</f>
        <v>0</v>
      </c>
      <c r="AM534" s="514"/>
      <c r="AN534" s="512"/>
      <c r="AO534" s="512"/>
      <c r="AP534" s="512"/>
      <c r="AQ534" s="512"/>
      <c r="AR534" s="512"/>
    </row>
    <row r="535" spans="1:44" ht="12" customHeight="1" x14ac:dyDescent="0.2">
      <c r="A535" s="571"/>
      <c r="B535" s="568"/>
      <c r="C535" s="582"/>
      <c r="D535" s="570"/>
      <c r="E535" s="545"/>
      <c r="F535" s="529"/>
      <c r="G535" s="529"/>
      <c r="H535" s="529"/>
      <c r="I535" s="529"/>
      <c r="J535" s="529"/>
      <c r="K535" s="529"/>
      <c r="L535" s="573"/>
      <c r="M535" s="530"/>
      <c r="N535" s="573"/>
      <c r="O535" s="573"/>
      <c r="P535" s="573"/>
      <c r="Q535" s="539"/>
      <c r="R535" s="521"/>
      <c r="S535" s="532"/>
      <c r="T535" s="521"/>
      <c r="U535" s="530"/>
      <c r="V535" s="521"/>
      <c r="W535" s="514"/>
      <c r="X535" s="512"/>
      <c r="Y535" s="540"/>
      <c r="Z535" s="514"/>
      <c r="AA535" s="512"/>
      <c r="AB535" s="513"/>
      <c r="AC535" s="513"/>
      <c r="AD535" s="512"/>
      <c r="AE535" s="512"/>
      <c r="AF535" s="512"/>
      <c r="AG535" s="513"/>
      <c r="AH535" s="514"/>
      <c r="AI535" s="514"/>
      <c r="AJ535" s="514"/>
      <c r="AK535" s="514"/>
      <c r="AL535" s="516"/>
      <c r="AM535" s="514"/>
      <c r="AN535" s="512"/>
      <c r="AO535" s="512"/>
      <c r="AP535" s="512"/>
      <c r="AQ535" s="512"/>
      <c r="AR535" s="512"/>
    </row>
    <row r="536" spans="1:44" ht="12" customHeight="1" x14ac:dyDescent="0.2">
      <c r="A536" s="571"/>
      <c r="B536" s="568"/>
      <c r="C536" s="582"/>
      <c r="D536" s="569"/>
      <c r="E536" s="545"/>
      <c r="F536" s="573"/>
      <c r="G536" s="573"/>
      <c r="H536" s="573"/>
      <c r="I536" s="573"/>
      <c r="J536" s="573"/>
      <c r="K536" s="573"/>
      <c r="L536" s="572"/>
      <c r="M536" s="580"/>
      <c r="N536" s="572"/>
      <c r="O536" s="572"/>
      <c r="P536" s="572"/>
      <c r="Q536" s="538"/>
      <c r="R536" s="522"/>
      <c r="S536" s="533"/>
      <c r="T536" s="522"/>
      <c r="U536" s="530"/>
      <c r="V536" s="522"/>
      <c r="W536" s="514"/>
      <c r="X536" s="512"/>
      <c r="Y536" s="540"/>
      <c r="Z536" s="514"/>
      <c r="AA536" s="512"/>
      <c r="AB536" s="513"/>
      <c r="AC536" s="513"/>
      <c r="AD536" s="512">
        <f>IFERROR(LEFT(E538,FIND(" ",E538)-1),E538)</f>
        <v>0</v>
      </c>
      <c r="AE536" s="512" t="e">
        <f>MID(E538,FIND(" ",E538)*1,27)</f>
        <v>#VALUE!</v>
      </c>
      <c r="AF536" s="512" t="str">
        <f>UPPER(AD536)</f>
        <v>0</v>
      </c>
      <c r="AG536" s="513" t="e">
        <f>PROPER(AE536)</f>
        <v>#VALUE!</v>
      </c>
      <c r="AH536" s="514" t="str">
        <f>MID($F538,FIND("",$F538)*1,2)</f>
        <v/>
      </c>
      <c r="AI536" s="514" t="str">
        <f>MID($F538,FIND("",$F538)*3,2)</f>
        <v/>
      </c>
      <c r="AJ536" s="514" t="str">
        <f>MID($F538,FIND("",$F538)*5,2)</f>
        <v/>
      </c>
      <c r="AK536" s="515">
        <f>G538</f>
        <v>0</v>
      </c>
      <c r="AL536" s="516">
        <f>IF(AK536="кмс",AK$2,IF(AK536="мс",AL$2,IF(AK536="мсмк",AM$2,IF(AK536="змс",AN$2,AK536))))</f>
        <v>0</v>
      </c>
      <c r="AM536" s="514"/>
      <c r="AN536" s="512"/>
      <c r="AO536" s="512"/>
      <c r="AP536" s="512"/>
      <c r="AQ536" s="512"/>
      <c r="AR536" s="512"/>
    </row>
    <row r="537" spans="1:44" ht="12" customHeight="1" x14ac:dyDescent="0.2">
      <c r="A537" s="571"/>
      <c r="B537" s="568"/>
      <c r="C537" s="582"/>
      <c r="D537" s="570"/>
      <c r="E537" s="545"/>
      <c r="F537" s="529"/>
      <c r="G537" s="529"/>
      <c r="H537" s="529"/>
      <c r="I537" s="529"/>
      <c r="J537" s="529"/>
      <c r="K537" s="529"/>
      <c r="L537" s="573"/>
      <c r="M537" s="530"/>
      <c r="N537" s="573"/>
      <c r="O537" s="573"/>
      <c r="P537" s="573"/>
      <c r="Q537" s="539"/>
      <c r="R537" s="521"/>
      <c r="S537" s="532"/>
      <c r="T537" s="521"/>
      <c r="U537" s="530"/>
      <c r="V537" s="521"/>
      <c r="W537" s="514"/>
      <c r="X537" s="512"/>
      <c r="Y537" s="540"/>
      <c r="Z537" s="514"/>
      <c r="AA537" s="512"/>
      <c r="AB537" s="513"/>
      <c r="AC537" s="513"/>
      <c r="AD537" s="512"/>
      <c r="AE537" s="512"/>
      <c r="AF537" s="512"/>
      <c r="AG537" s="513"/>
      <c r="AH537" s="514"/>
      <c r="AI537" s="514"/>
      <c r="AJ537" s="514"/>
      <c r="AK537" s="514"/>
      <c r="AL537" s="516"/>
      <c r="AM537" s="514"/>
      <c r="AN537" s="512"/>
      <c r="AO537" s="512"/>
      <c r="AP537" s="512"/>
      <c r="AQ537" s="512"/>
      <c r="AR537" s="512"/>
    </row>
    <row r="538" spans="1:44" ht="12" customHeight="1" x14ac:dyDescent="0.2">
      <c r="A538" s="583"/>
      <c r="B538" s="568"/>
      <c r="C538" s="582"/>
      <c r="D538" s="569"/>
      <c r="E538" s="545"/>
      <c r="F538" s="573"/>
      <c r="G538" s="573"/>
      <c r="H538" s="573"/>
      <c r="I538" s="573"/>
      <c r="J538" s="573"/>
      <c r="K538" s="573"/>
      <c r="L538" s="572"/>
      <c r="M538" s="580"/>
      <c r="N538" s="572"/>
      <c r="O538" s="572"/>
      <c r="P538" s="572"/>
      <c r="Q538" s="538"/>
      <c r="R538" s="522"/>
      <c r="S538" s="533"/>
      <c r="T538" s="522"/>
      <c r="U538" s="530"/>
      <c r="V538" s="522"/>
      <c r="W538" s="514"/>
      <c r="X538" s="512"/>
      <c r="Y538" s="540"/>
      <c r="Z538" s="514"/>
      <c r="AA538" s="512"/>
      <c r="AB538" s="513"/>
      <c r="AC538" s="513"/>
      <c r="AD538" s="512">
        <f>IFERROR(LEFT(E540,FIND(" ",E540)-1),E540)</f>
        <v>0</v>
      </c>
      <c r="AE538" s="512" t="e">
        <f>MID(E540,FIND(" ",E540)*1,27)</f>
        <v>#VALUE!</v>
      </c>
      <c r="AF538" s="512" t="str">
        <f>UPPER(AD538)</f>
        <v>0</v>
      </c>
      <c r="AG538" s="513" t="e">
        <f>PROPER(AE538)</f>
        <v>#VALUE!</v>
      </c>
      <c r="AH538" s="514" t="str">
        <f>MID($F540,FIND("",$F540)*1,2)</f>
        <v/>
      </c>
      <c r="AI538" s="514" t="str">
        <f>MID($F540,FIND("",$F540)*3,2)</f>
        <v/>
      </c>
      <c r="AJ538" s="514" t="str">
        <f>MID($F540,FIND("",$F540)*5,2)</f>
        <v/>
      </c>
      <c r="AK538" s="515">
        <f>G540</f>
        <v>0</v>
      </c>
      <c r="AL538" s="516">
        <f>IF(AK538="кмс",AK$2,IF(AK538="мс",AL$2,IF(AK538="мсмк",AM$2,IF(AK538="змс",AN$2,AK538))))</f>
        <v>0</v>
      </c>
      <c r="AM538" s="514"/>
      <c r="AN538" s="512"/>
      <c r="AO538" s="512"/>
      <c r="AP538" s="512"/>
      <c r="AQ538" s="512"/>
      <c r="AR538" s="512"/>
    </row>
    <row r="539" spans="1:44" ht="12" customHeight="1" x14ac:dyDescent="0.2">
      <c r="A539" s="583"/>
      <c r="B539" s="568"/>
      <c r="C539" s="582"/>
      <c r="D539" s="570"/>
      <c r="E539" s="545"/>
      <c r="F539" s="529"/>
      <c r="G539" s="529"/>
      <c r="H539" s="529"/>
      <c r="I539" s="529"/>
      <c r="J539" s="529"/>
      <c r="K539" s="529"/>
      <c r="L539" s="573"/>
      <c r="M539" s="530"/>
      <c r="N539" s="573"/>
      <c r="O539" s="573"/>
      <c r="P539" s="573"/>
      <c r="Q539" s="539"/>
      <c r="R539" s="521"/>
      <c r="S539" s="532"/>
      <c r="T539" s="521"/>
      <c r="U539" s="530"/>
      <c r="V539" s="521"/>
      <c r="W539" s="514"/>
      <c r="X539" s="512"/>
      <c r="Y539" s="540"/>
      <c r="Z539" s="514"/>
      <c r="AA539" s="512"/>
      <c r="AB539" s="513"/>
      <c r="AC539" s="513"/>
      <c r="AD539" s="512"/>
      <c r="AE539" s="512"/>
      <c r="AF539" s="512"/>
      <c r="AG539" s="513"/>
      <c r="AH539" s="514"/>
      <c r="AI539" s="514"/>
      <c r="AJ539" s="514"/>
      <c r="AK539" s="514"/>
      <c r="AL539" s="516"/>
      <c r="AM539" s="514"/>
      <c r="AN539" s="512"/>
      <c r="AO539" s="512"/>
      <c r="AP539" s="512"/>
      <c r="AQ539" s="512"/>
      <c r="AR539" s="512"/>
    </row>
    <row r="540" spans="1:44" ht="12" customHeight="1" x14ac:dyDescent="0.2">
      <c r="A540" s="571"/>
      <c r="B540" s="568"/>
      <c r="C540" s="582"/>
      <c r="D540" s="569"/>
      <c r="E540" s="545"/>
      <c r="F540" s="573"/>
      <c r="G540" s="573"/>
      <c r="H540" s="573"/>
      <c r="I540" s="573"/>
      <c r="J540" s="573"/>
      <c r="K540" s="573"/>
      <c r="L540" s="572"/>
      <c r="M540" s="580"/>
      <c r="N540" s="572"/>
      <c r="O540" s="572"/>
      <c r="P540" s="572"/>
      <c r="Q540" s="538"/>
      <c r="R540" s="522"/>
      <c r="S540" s="533"/>
      <c r="T540" s="522"/>
      <c r="U540" s="530"/>
      <c r="V540" s="522"/>
      <c r="W540" s="514"/>
      <c r="X540" s="512"/>
      <c r="Y540" s="540"/>
      <c r="Z540" s="514"/>
      <c r="AA540" s="512"/>
      <c r="AB540" s="513"/>
      <c r="AC540" s="513"/>
      <c r="AD540" s="512">
        <f>IFERROR(LEFT(E542,FIND(" ",E542)-1),E542)</f>
        <v>0</v>
      </c>
      <c r="AE540" s="512" t="e">
        <f>MID(E542,FIND(" ",E542)*1,27)</f>
        <v>#VALUE!</v>
      </c>
      <c r="AF540" s="512" t="str">
        <f>UPPER(AD540)</f>
        <v>0</v>
      </c>
      <c r="AG540" s="513" t="e">
        <f>PROPER(AE540)</f>
        <v>#VALUE!</v>
      </c>
      <c r="AH540" s="514" t="str">
        <f>MID($F542,FIND("",$F542)*1,2)</f>
        <v/>
      </c>
      <c r="AI540" s="514" t="str">
        <f>MID($F542,FIND("",$F542)*3,2)</f>
        <v/>
      </c>
      <c r="AJ540" s="514" t="str">
        <f>MID($F542,FIND("",$F542)*5,2)</f>
        <v/>
      </c>
      <c r="AK540" s="515">
        <f>G542</f>
        <v>0</v>
      </c>
      <c r="AL540" s="516">
        <f>IF(AK540="кмс",AK$2,IF(AK540="мс",AL$2,IF(AK540="мсмк",AM$2,IF(AK540="змс",AN$2,AK540))))</f>
        <v>0</v>
      </c>
      <c r="AM540" s="514"/>
      <c r="AN540" s="512"/>
      <c r="AO540" s="512"/>
      <c r="AP540" s="512"/>
      <c r="AQ540" s="512"/>
      <c r="AR540" s="512"/>
    </row>
    <row r="541" spans="1:44" ht="12" customHeight="1" x14ac:dyDescent="0.2">
      <c r="A541" s="571"/>
      <c r="B541" s="568"/>
      <c r="C541" s="582"/>
      <c r="D541" s="570"/>
      <c r="E541" s="545"/>
      <c r="F541" s="529"/>
      <c r="G541" s="529"/>
      <c r="H541" s="529"/>
      <c r="I541" s="529"/>
      <c r="J541" s="529"/>
      <c r="K541" s="529"/>
      <c r="L541" s="573"/>
      <c r="M541" s="530"/>
      <c r="N541" s="573"/>
      <c r="O541" s="573"/>
      <c r="P541" s="573"/>
      <c r="Q541" s="539"/>
      <c r="R541" s="521"/>
      <c r="S541" s="532"/>
      <c r="T541" s="521"/>
      <c r="U541" s="530"/>
      <c r="V541" s="521"/>
      <c r="W541" s="514"/>
      <c r="X541" s="512"/>
      <c r="Y541" s="540"/>
      <c r="Z541" s="514"/>
      <c r="AA541" s="512"/>
      <c r="AB541" s="513"/>
      <c r="AC541" s="513"/>
      <c r="AD541" s="512"/>
      <c r="AE541" s="512"/>
      <c r="AF541" s="512"/>
      <c r="AG541" s="513"/>
      <c r="AH541" s="514"/>
      <c r="AI541" s="514"/>
      <c r="AJ541" s="514"/>
      <c r="AK541" s="514"/>
      <c r="AL541" s="516"/>
      <c r="AM541" s="514"/>
      <c r="AN541" s="512"/>
      <c r="AO541" s="512"/>
      <c r="AP541" s="512"/>
      <c r="AQ541" s="512"/>
      <c r="AR541" s="512"/>
    </row>
    <row r="542" spans="1:44" ht="12" customHeight="1" x14ac:dyDescent="0.2">
      <c r="A542" s="583"/>
      <c r="B542" s="568"/>
      <c r="C542" s="582"/>
      <c r="D542" s="569"/>
      <c r="E542" s="549"/>
      <c r="F542" s="573"/>
      <c r="G542" s="573"/>
      <c r="H542" s="573"/>
      <c r="I542" s="573"/>
      <c r="J542" s="573"/>
      <c r="K542" s="573"/>
      <c r="L542" s="572"/>
      <c r="M542" s="580"/>
      <c r="N542" s="572"/>
      <c r="O542" s="572"/>
      <c r="P542" s="572"/>
      <c r="Q542" s="538"/>
      <c r="R542" s="522"/>
      <c r="S542" s="533"/>
      <c r="T542" s="522"/>
      <c r="U542" s="530"/>
      <c r="V542" s="522"/>
      <c r="W542" s="514"/>
      <c r="X542" s="512"/>
      <c r="Y542" s="540"/>
      <c r="Z542" s="514"/>
      <c r="AA542" s="512"/>
      <c r="AB542" s="513"/>
      <c r="AC542" s="513"/>
      <c r="AD542" s="512">
        <f>IFERROR(LEFT(E544,FIND(" ",E544)-1),E544)</f>
        <v>0</v>
      </c>
      <c r="AE542" s="512" t="e">
        <f>MID(E544,FIND(" ",E544)*1,27)</f>
        <v>#VALUE!</v>
      </c>
      <c r="AF542" s="512" t="str">
        <f>UPPER(AD542)</f>
        <v>0</v>
      </c>
      <c r="AG542" s="513" t="e">
        <f>PROPER(AE542)</f>
        <v>#VALUE!</v>
      </c>
      <c r="AH542" s="514" t="str">
        <f>MID($F544,FIND("",$F544)*1,2)</f>
        <v/>
      </c>
      <c r="AI542" s="514" t="str">
        <f>MID($F544,FIND("",$F544)*3,2)</f>
        <v/>
      </c>
      <c r="AJ542" s="514" t="str">
        <f>MID($F544,FIND("",$F544)*5,2)</f>
        <v/>
      </c>
      <c r="AK542" s="515">
        <f>G544</f>
        <v>0</v>
      </c>
      <c r="AL542" s="516">
        <f>IF(AK542="кмс",AK$2,IF(AK542="мс",AL$2,IF(AK542="мсмк",AM$2,IF(AK542="змс",AN$2,AK542))))</f>
        <v>0</v>
      </c>
      <c r="AM542" s="514"/>
      <c r="AN542" s="512"/>
      <c r="AO542" s="512"/>
      <c r="AP542" s="512"/>
      <c r="AQ542" s="512"/>
      <c r="AR542" s="512"/>
    </row>
    <row r="543" spans="1:44" ht="12" customHeight="1" x14ac:dyDescent="0.2">
      <c r="A543" s="583"/>
      <c r="B543" s="568"/>
      <c r="C543" s="582"/>
      <c r="D543" s="570"/>
      <c r="E543" s="549"/>
      <c r="F543" s="529"/>
      <c r="G543" s="529"/>
      <c r="H543" s="529"/>
      <c r="I543" s="529"/>
      <c r="J543" s="529"/>
      <c r="K543" s="529"/>
      <c r="L543" s="573"/>
      <c r="M543" s="530"/>
      <c r="N543" s="573"/>
      <c r="O543" s="573"/>
      <c r="P543" s="573"/>
      <c r="Q543" s="539"/>
      <c r="R543" s="521"/>
      <c r="S543" s="532"/>
      <c r="T543" s="521"/>
      <c r="U543" s="530"/>
      <c r="V543" s="521"/>
      <c r="W543" s="514"/>
      <c r="X543" s="512"/>
      <c r="Y543" s="540"/>
      <c r="Z543" s="514"/>
      <c r="AA543" s="512"/>
      <c r="AB543" s="513"/>
      <c r="AC543" s="513"/>
      <c r="AD543" s="512"/>
      <c r="AE543" s="512"/>
      <c r="AF543" s="512"/>
      <c r="AG543" s="513"/>
      <c r="AH543" s="514"/>
      <c r="AI543" s="514"/>
      <c r="AJ543" s="514"/>
      <c r="AK543" s="514"/>
      <c r="AL543" s="516"/>
      <c r="AM543" s="514"/>
      <c r="AN543" s="512"/>
      <c r="AO543" s="512"/>
      <c r="AP543" s="512"/>
      <c r="AQ543" s="512"/>
      <c r="AR543" s="512"/>
    </row>
    <row r="544" spans="1:44" ht="12" customHeight="1" x14ac:dyDescent="0.2">
      <c r="A544" s="571"/>
      <c r="B544" s="568"/>
      <c r="C544" s="581"/>
      <c r="D544" s="569"/>
      <c r="E544" s="545"/>
      <c r="F544" s="573"/>
      <c r="G544" s="573"/>
      <c r="H544" s="573"/>
      <c r="I544" s="573"/>
      <c r="J544" s="573"/>
      <c r="K544" s="573"/>
      <c r="L544" s="572"/>
      <c r="M544" s="580"/>
      <c r="N544" s="572"/>
      <c r="O544" s="572"/>
      <c r="P544" s="572"/>
      <c r="Q544" s="538"/>
      <c r="R544" s="522"/>
      <c r="S544" s="533"/>
      <c r="T544" s="522"/>
      <c r="U544" s="530"/>
      <c r="V544" s="522"/>
      <c r="W544" s="514"/>
      <c r="X544" s="512"/>
      <c r="Y544" s="540"/>
      <c r="Z544" s="514"/>
      <c r="AA544" s="512"/>
      <c r="AB544" s="513"/>
      <c r="AC544" s="513"/>
      <c r="AD544" s="512">
        <f>IFERROR(LEFT(E546,FIND(" ",E546)-1),E546)</f>
        <v>0</v>
      </c>
      <c r="AE544" s="512" t="e">
        <f>MID(E546,FIND(" ",E546)*1,27)</f>
        <v>#VALUE!</v>
      </c>
      <c r="AF544" s="512" t="str">
        <f>UPPER(AD544)</f>
        <v>0</v>
      </c>
      <c r="AG544" s="513" t="e">
        <f>PROPER(AE544)</f>
        <v>#VALUE!</v>
      </c>
      <c r="AH544" s="514" t="str">
        <f>MID($F546,FIND("",$F546)*1,2)</f>
        <v/>
      </c>
      <c r="AI544" s="514" t="str">
        <f>MID($F546,FIND("",$F546)*3,2)</f>
        <v/>
      </c>
      <c r="AJ544" s="514" t="str">
        <f>MID($F546,FIND("",$F546)*5,2)</f>
        <v/>
      </c>
      <c r="AK544" s="515">
        <f>G546</f>
        <v>0</v>
      </c>
      <c r="AL544" s="516">
        <f>IF(AK544="кмс",AK$2,IF(AK544="мс",AL$2,IF(AK544="мсмк",AM$2,IF(AK544="змс",AN$2,AK544))))</f>
        <v>0</v>
      </c>
      <c r="AM544" s="514"/>
      <c r="AN544" s="512"/>
      <c r="AO544" s="512"/>
      <c r="AP544" s="512"/>
      <c r="AQ544" s="512"/>
      <c r="AR544" s="512"/>
    </row>
    <row r="545" spans="1:44" ht="12" customHeight="1" x14ac:dyDescent="0.2">
      <c r="A545" s="571"/>
      <c r="B545" s="568"/>
      <c r="C545" s="581"/>
      <c r="D545" s="570"/>
      <c r="E545" s="545"/>
      <c r="F545" s="529"/>
      <c r="G545" s="529"/>
      <c r="H545" s="529"/>
      <c r="I545" s="529"/>
      <c r="J545" s="529"/>
      <c r="K545" s="529"/>
      <c r="L545" s="573"/>
      <c r="M545" s="530"/>
      <c r="N545" s="573"/>
      <c r="O545" s="573"/>
      <c r="P545" s="573"/>
      <c r="Q545" s="539"/>
      <c r="R545" s="521"/>
      <c r="S545" s="532"/>
      <c r="T545" s="521"/>
      <c r="U545" s="530"/>
      <c r="V545" s="521"/>
      <c r="W545" s="514"/>
      <c r="X545" s="512"/>
      <c r="Y545" s="540"/>
      <c r="Z545" s="514"/>
      <c r="AA545" s="512"/>
      <c r="AB545" s="513"/>
      <c r="AC545" s="513"/>
      <c r="AD545" s="512"/>
      <c r="AE545" s="512"/>
      <c r="AF545" s="512"/>
      <c r="AG545" s="513"/>
      <c r="AH545" s="514"/>
      <c r="AI545" s="514"/>
      <c r="AJ545" s="514"/>
      <c r="AK545" s="514"/>
      <c r="AL545" s="516"/>
      <c r="AM545" s="514"/>
      <c r="AN545" s="512"/>
      <c r="AO545" s="512"/>
      <c r="AP545" s="512"/>
      <c r="AQ545" s="512"/>
      <c r="AR545" s="512"/>
    </row>
    <row r="546" spans="1:44" ht="12" customHeight="1" x14ac:dyDescent="0.2">
      <c r="A546" s="583"/>
      <c r="B546" s="568"/>
      <c r="C546" s="581"/>
      <c r="D546" s="569"/>
      <c r="E546" s="545"/>
      <c r="F546" s="573"/>
      <c r="G546" s="573"/>
      <c r="H546" s="573"/>
      <c r="I546" s="573"/>
      <c r="J546" s="573"/>
      <c r="K546" s="573"/>
      <c r="L546" s="572"/>
      <c r="M546" s="580"/>
      <c r="N546" s="572"/>
      <c r="O546" s="572"/>
      <c r="P546" s="572"/>
      <c r="Q546" s="538"/>
      <c r="R546" s="522"/>
      <c r="S546" s="533"/>
      <c r="T546" s="522"/>
      <c r="U546" s="530"/>
      <c r="V546" s="522"/>
      <c r="W546" s="514"/>
      <c r="X546" s="512"/>
      <c r="Y546" s="540"/>
      <c r="Z546" s="514"/>
      <c r="AA546" s="512"/>
      <c r="AB546" s="513"/>
      <c r="AC546" s="513"/>
      <c r="AD546" s="512">
        <f>IFERROR(LEFT(E548,FIND(" ",E548)-1),E548)</f>
        <v>0</v>
      </c>
      <c r="AE546" s="512" t="e">
        <f>MID(E548,FIND(" ",E548)*1,27)</f>
        <v>#VALUE!</v>
      </c>
      <c r="AF546" s="512" t="str">
        <f>UPPER(AD546)</f>
        <v>0</v>
      </c>
      <c r="AG546" s="513" t="e">
        <f>PROPER(AE546)</f>
        <v>#VALUE!</v>
      </c>
      <c r="AH546" s="514" t="str">
        <f>MID($F548,FIND("",$F548)*1,2)</f>
        <v/>
      </c>
      <c r="AI546" s="514" t="str">
        <f>MID($F548,FIND("",$F548)*3,2)</f>
        <v/>
      </c>
      <c r="AJ546" s="514" t="str">
        <f>MID($F548,FIND("",$F548)*5,2)</f>
        <v/>
      </c>
      <c r="AK546" s="515">
        <f>G548</f>
        <v>0</v>
      </c>
      <c r="AL546" s="516">
        <f>IF(AK546="кмс",AK$2,IF(AK546="мс",AL$2,IF(AK546="мсмк",AM$2,IF(AK546="змс",AN$2,AK546))))</f>
        <v>0</v>
      </c>
      <c r="AM546" s="514"/>
      <c r="AN546" s="512"/>
      <c r="AO546" s="512"/>
      <c r="AP546" s="512"/>
      <c r="AQ546" s="512"/>
      <c r="AR546" s="512"/>
    </row>
    <row r="547" spans="1:44" ht="12" customHeight="1" x14ac:dyDescent="0.2">
      <c r="A547" s="583"/>
      <c r="B547" s="568"/>
      <c r="C547" s="581"/>
      <c r="D547" s="570"/>
      <c r="E547" s="545"/>
      <c r="F547" s="529"/>
      <c r="G547" s="529"/>
      <c r="H547" s="529"/>
      <c r="I547" s="529"/>
      <c r="J547" s="529"/>
      <c r="K547" s="529"/>
      <c r="L547" s="573"/>
      <c r="M547" s="530"/>
      <c r="N547" s="573"/>
      <c r="O547" s="573"/>
      <c r="P547" s="573"/>
      <c r="Q547" s="539"/>
      <c r="R547" s="521"/>
      <c r="S547" s="532"/>
      <c r="T547" s="521"/>
      <c r="U547" s="530"/>
      <c r="V547" s="521"/>
      <c r="W547" s="514"/>
      <c r="X547" s="512"/>
      <c r="Y547" s="540"/>
      <c r="Z547" s="514"/>
      <c r="AA547" s="512"/>
      <c r="AB547" s="513"/>
      <c r="AC547" s="513"/>
      <c r="AD547" s="512"/>
      <c r="AE547" s="512"/>
      <c r="AF547" s="512"/>
      <c r="AG547" s="513"/>
      <c r="AH547" s="514"/>
      <c r="AI547" s="514"/>
      <c r="AJ547" s="514"/>
      <c r="AK547" s="514"/>
      <c r="AL547" s="516"/>
      <c r="AM547" s="514"/>
      <c r="AN547" s="512"/>
      <c r="AO547" s="512"/>
      <c r="AP547" s="512"/>
      <c r="AQ547" s="512"/>
      <c r="AR547" s="512"/>
    </row>
    <row r="548" spans="1:44" ht="12" customHeight="1" x14ac:dyDescent="0.2">
      <c r="A548" s="571"/>
      <c r="B548" s="568"/>
      <c r="C548" s="581"/>
      <c r="D548" s="569"/>
      <c r="E548" s="545"/>
      <c r="F548" s="573"/>
      <c r="G548" s="573"/>
      <c r="H548" s="573"/>
      <c r="I548" s="573"/>
      <c r="J548" s="573"/>
      <c r="K548" s="573"/>
      <c r="L548" s="572"/>
      <c r="M548" s="580"/>
      <c r="N548" s="572"/>
      <c r="O548" s="572"/>
      <c r="P548" s="572"/>
      <c r="Q548" s="538"/>
      <c r="R548" s="522"/>
      <c r="S548" s="533"/>
      <c r="T548" s="522"/>
      <c r="U548" s="530"/>
      <c r="V548" s="522"/>
      <c r="W548" s="514"/>
      <c r="X548" s="512"/>
      <c r="Y548" s="540"/>
      <c r="Z548" s="514"/>
      <c r="AA548" s="512"/>
      <c r="AB548" s="513"/>
      <c r="AC548" s="513"/>
      <c r="AD548" s="512">
        <f>IFERROR(LEFT(E550,FIND(" ",E550)-1),E550)</f>
        <v>0</v>
      </c>
      <c r="AE548" s="512" t="e">
        <f>MID(E550,FIND(" ",E550)*1,27)</f>
        <v>#VALUE!</v>
      </c>
      <c r="AF548" s="512" t="str">
        <f>UPPER(AD548)</f>
        <v>0</v>
      </c>
      <c r="AG548" s="513" t="e">
        <f>PROPER(AE548)</f>
        <v>#VALUE!</v>
      </c>
      <c r="AH548" s="514" t="str">
        <f>MID($F550,FIND("",$F550)*1,2)</f>
        <v/>
      </c>
      <c r="AI548" s="514" t="str">
        <f>MID($F550,FIND("",$F550)*3,2)</f>
        <v/>
      </c>
      <c r="AJ548" s="514" t="str">
        <f>MID($F550,FIND("",$F550)*5,2)</f>
        <v/>
      </c>
      <c r="AK548" s="515">
        <f>G550</f>
        <v>0</v>
      </c>
      <c r="AL548" s="516">
        <f>IF(AK548="кмс",AK$2,IF(AK548="мс",AL$2,IF(AK548="мсмк",AM$2,IF(AK548="змс",AN$2,AK548))))</f>
        <v>0</v>
      </c>
      <c r="AM548" s="514"/>
      <c r="AN548" s="512"/>
      <c r="AO548" s="512"/>
      <c r="AP548" s="512"/>
      <c r="AQ548" s="512"/>
      <c r="AR548" s="512"/>
    </row>
    <row r="549" spans="1:44" ht="12" customHeight="1" x14ac:dyDescent="0.2">
      <c r="A549" s="571"/>
      <c r="B549" s="568"/>
      <c r="C549" s="581"/>
      <c r="D549" s="570"/>
      <c r="E549" s="545"/>
      <c r="F549" s="529"/>
      <c r="G549" s="529"/>
      <c r="H549" s="529"/>
      <c r="I549" s="529"/>
      <c r="J549" s="529"/>
      <c r="K549" s="529"/>
      <c r="L549" s="573"/>
      <c r="M549" s="530"/>
      <c r="N549" s="573"/>
      <c r="O549" s="573"/>
      <c r="P549" s="573"/>
      <c r="Q549" s="539"/>
      <c r="R549" s="521"/>
      <c r="S549" s="532"/>
      <c r="T549" s="521"/>
      <c r="U549" s="530"/>
      <c r="V549" s="521"/>
      <c r="W549" s="514"/>
      <c r="X549" s="512"/>
      <c r="Y549" s="540"/>
      <c r="Z549" s="514"/>
      <c r="AA549" s="512"/>
      <c r="AB549" s="513"/>
      <c r="AC549" s="513"/>
      <c r="AD549" s="512"/>
      <c r="AE549" s="512"/>
      <c r="AF549" s="512"/>
      <c r="AG549" s="513"/>
      <c r="AH549" s="514"/>
      <c r="AI549" s="514"/>
      <c r="AJ549" s="514"/>
      <c r="AK549" s="514"/>
      <c r="AL549" s="516"/>
      <c r="AM549" s="514"/>
      <c r="AN549" s="512"/>
      <c r="AO549" s="512"/>
      <c r="AP549" s="512"/>
      <c r="AQ549" s="512"/>
      <c r="AR549" s="512"/>
    </row>
    <row r="550" spans="1:44" ht="12" customHeight="1" x14ac:dyDescent="0.2">
      <c r="A550" s="583"/>
      <c r="B550" s="568"/>
      <c r="C550" s="581"/>
      <c r="D550" s="569"/>
      <c r="E550" s="545"/>
      <c r="F550" s="573"/>
      <c r="G550" s="573"/>
      <c r="H550" s="573"/>
      <c r="I550" s="573"/>
      <c r="J550" s="573"/>
      <c r="K550" s="573"/>
      <c r="L550" s="572"/>
      <c r="M550" s="580"/>
      <c r="N550" s="572"/>
      <c r="O550" s="572"/>
      <c r="P550" s="572"/>
      <c r="Q550" s="538"/>
      <c r="R550" s="522"/>
      <c r="S550" s="533"/>
      <c r="T550" s="522"/>
      <c r="U550" s="530"/>
      <c r="V550" s="522"/>
      <c r="W550" s="514"/>
      <c r="X550" s="512"/>
      <c r="Y550" s="540"/>
      <c r="Z550" s="514"/>
      <c r="AA550" s="512"/>
      <c r="AB550" s="513"/>
      <c r="AC550" s="513"/>
      <c r="AD550" s="512">
        <f>IFERROR(LEFT(E552,FIND(" ",E552)-1),E552)</f>
        <v>0</v>
      </c>
      <c r="AE550" s="512" t="e">
        <f>MID(E552,FIND(" ",E552)*1,27)</f>
        <v>#VALUE!</v>
      </c>
      <c r="AF550" s="512" t="str">
        <f>UPPER(AD550)</f>
        <v>0</v>
      </c>
      <c r="AG550" s="513" t="e">
        <f>PROPER(AE550)</f>
        <v>#VALUE!</v>
      </c>
      <c r="AH550" s="514" t="str">
        <f>MID($F552,FIND("",$F552)*1,2)</f>
        <v/>
      </c>
      <c r="AI550" s="514" t="str">
        <f>MID($F552,FIND("",$F552)*3,2)</f>
        <v/>
      </c>
      <c r="AJ550" s="514" t="str">
        <f>MID($F552,FIND("",$F552)*5,2)</f>
        <v/>
      </c>
      <c r="AK550" s="515">
        <f>G552</f>
        <v>0</v>
      </c>
      <c r="AL550" s="516">
        <f>IF(AK550="кмс",AK$2,IF(AK550="мс",AL$2,IF(AK550="мсмк",AM$2,IF(AK550="змс",AN$2,AK550))))</f>
        <v>0</v>
      </c>
      <c r="AM550" s="514"/>
      <c r="AN550" s="512"/>
      <c r="AO550" s="512"/>
      <c r="AP550" s="512"/>
      <c r="AQ550" s="512"/>
      <c r="AR550" s="512"/>
    </row>
    <row r="551" spans="1:44" ht="12" customHeight="1" x14ac:dyDescent="0.2">
      <c r="A551" s="583"/>
      <c r="B551" s="568"/>
      <c r="C551" s="581"/>
      <c r="D551" s="570"/>
      <c r="E551" s="545"/>
      <c r="F551" s="529"/>
      <c r="G551" s="529"/>
      <c r="H551" s="529"/>
      <c r="I551" s="529"/>
      <c r="J551" s="529"/>
      <c r="K551" s="529"/>
      <c r="L551" s="573"/>
      <c r="M551" s="530"/>
      <c r="N551" s="573"/>
      <c r="O551" s="573"/>
      <c r="P551" s="573"/>
      <c r="Q551" s="539"/>
      <c r="R551" s="521"/>
      <c r="S551" s="532"/>
      <c r="T551" s="521"/>
      <c r="U551" s="530"/>
      <c r="V551" s="521"/>
      <c r="W551" s="514"/>
      <c r="X551" s="512"/>
      <c r="Y551" s="540"/>
      <c r="Z551" s="514"/>
      <c r="AA551" s="512"/>
      <c r="AB551" s="513"/>
      <c r="AC551" s="513"/>
      <c r="AD551" s="512"/>
      <c r="AE551" s="512"/>
      <c r="AF551" s="512"/>
      <c r="AG551" s="513"/>
      <c r="AH551" s="514"/>
      <c r="AI551" s="514"/>
      <c r="AJ551" s="514"/>
      <c r="AK551" s="514"/>
      <c r="AL551" s="516"/>
      <c r="AM551" s="514"/>
      <c r="AN551" s="512"/>
      <c r="AO551" s="512"/>
      <c r="AP551" s="512"/>
      <c r="AQ551" s="512"/>
      <c r="AR551" s="512"/>
    </row>
    <row r="552" spans="1:44" ht="12" customHeight="1" x14ac:dyDescent="0.2">
      <c r="A552" s="571"/>
      <c r="B552" s="568"/>
      <c r="C552" s="581"/>
      <c r="D552" s="569"/>
      <c r="E552" s="545"/>
      <c r="F552" s="573"/>
      <c r="G552" s="573"/>
      <c r="H552" s="573"/>
      <c r="I552" s="573"/>
      <c r="J552" s="573"/>
      <c r="K552" s="573"/>
      <c r="L552" s="572"/>
      <c r="M552" s="580"/>
      <c r="N552" s="572"/>
      <c r="O552" s="572"/>
      <c r="P552" s="572"/>
      <c r="Q552" s="538"/>
      <c r="R552" s="522"/>
      <c r="S552" s="533"/>
      <c r="T552" s="522"/>
      <c r="U552" s="530"/>
      <c r="V552" s="522"/>
      <c r="W552" s="514"/>
      <c r="X552" s="512"/>
      <c r="Y552" s="540"/>
      <c r="Z552" s="514"/>
      <c r="AA552" s="512"/>
      <c r="AB552" s="513"/>
      <c r="AC552" s="513"/>
      <c r="AD552" s="512">
        <f>IFERROR(LEFT(E554,FIND(" ",E554)-1),E554)</f>
        <v>0</v>
      </c>
      <c r="AE552" s="512" t="e">
        <f>MID(E554,FIND(" ",E554)*1,27)</f>
        <v>#VALUE!</v>
      </c>
      <c r="AF552" s="512" t="str">
        <f>UPPER(AD552)</f>
        <v>0</v>
      </c>
      <c r="AG552" s="513" t="e">
        <f>PROPER(AE552)</f>
        <v>#VALUE!</v>
      </c>
      <c r="AH552" s="514" t="str">
        <f>MID($F554,FIND("",$F554)*1,2)</f>
        <v/>
      </c>
      <c r="AI552" s="514" t="str">
        <f>MID($F554,FIND("",$F554)*3,2)</f>
        <v/>
      </c>
      <c r="AJ552" s="514" t="str">
        <f>MID($F554,FIND("",$F554)*5,2)</f>
        <v/>
      </c>
      <c r="AK552" s="515">
        <f>G554</f>
        <v>0</v>
      </c>
      <c r="AL552" s="516">
        <f>IF(AK552="кмс",AK$2,IF(AK552="мс",AL$2,IF(AK552="мсмк",AM$2,IF(AK552="змс",AN$2,AK552))))</f>
        <v>0</v>
      </c>
      <c r="AM552" s="514"/>
      <c r="AN552" s="512"/>
      <c r="AO552" s="512"/>
      <c r="AP552" s="512"/>
      <c r="AQ552" s="512"/>
      <c r="AR552" s="512"/>
    </row>
    <row r="553" spans="1:44" ht="12" customHeight="1" x14ac:dyDescent="0.2">
      <c r="A553" s="571"/>
      <c r="B553" s="568"/>
      <c r="C553" s="581"/>
      <c r="D553" s="570"/>
      <c r="E553" s="545"/>
      <c r="F553" s="529"/>
      <c r="G553" s="529"/>
      <c r="H553" s="529"/>
      <c r="I553" s="529"/>
      <c r="J553" s="529"/>
      <c r="K553" s="529"/>
      <c r="L553" s="573"/>
      <c r="M553" s="530"/>
      <c r="N553" s="573"/>
      <c r="O553" s="573"/>
      <c r="P553" s="573"/>
      <c r="Q553" s="539"/>
      <c r="R553" s="521"/>
      <c r="S553" s="532"/>
      <c r="T553" s="521"/>
      <c r="U553" s="530"/>
      <c r="V553" s="521"/>
      <c r="W553" s="514"/>
      <c r="X553" s="512"/>
      <c r="Y553" s="540"/>
      <c r="Z553" s="514"/>
      <c r="AA553" s="512"/>
      <c r="AB553" s="513"/>
      <c r="AC553" s="513"/>
      <c r="AD553" s="512"/>
      <c r="AE553" s="512"/>
      <c r="AF553" s="512"/>
      <c r="AG553" s="513"/>
      <c r="AH553" s="514"/>
      <c r="AI553" s="514"/>
      <c r="AJ553" s="514"/>
      <c r="AK553" s="514"/>
      <c r="AL553" s="516"/>
      <c r="AM553" s="514"/>
      <c r="AN553" s="512"/>
      <c r="AO553" s="512"/>
      <c r="AP553" s="512"/>
      <c r="AQ553" s="512"/>
      <c r="AR553" s="512"/>
    </row>
    <row r="554" spans="1:44" ht="12" customHeight="1" x14ac:dyDescent="0.2">
      <c r="A554" s="571"/>
      <c r="B554" s="568"/>
      <c r="C554" s="581"/>
      <c r="D554" s="569"/>
      <c r="E554" s="545"/>
      <c r="F554" s="573"/>
      <c r="G554" s="573"/>
      <c r="H554" s="573"/>
      <c r="I554" s="573"/>
      <c r="J554" s="573"/>
      <c r="K554" s="573"/>
      <c r="L554" s="572"/>
      <c r="M554" s="580"/>
      <c r="N554" s="572"/>
      <c r="O554" s="572"/>
      <c r="P554" s="572"/>
      <c r="Q554" s="538"/>
      <c r="R554" s="522"/>
      <c r="S554" s="533"/>
      <c r="T554" s="522"/>
      <c r="U554" s="530"/>
      <c r="V554" s="522"/>
      <c r="W554" s="514"/>
      <c r="X554" s="512"/>
      <c r="Y554" s="540"/>
      <c r="Z554" s="514"/>
      <c r="AA554" s="512"/>
      <c r="AB554" s="513"/>
      <c r="AC554" s="513"/>
      <c r="AD554" s="512">
        <f>IFERROR(LEFT(E556,FIND(" ",E556)-1),E556)</f>
        <v>0</v>
      </c>
      <c r="AE554" s="512" t="e">
        <f>MID(E556,FIND(" ",E556)*1,27)</f>
        <v>#VALUE!</v>
      </c>
      <c r="AF554" s="512" t="str">
        <f>UPPER(AD554)</f>
        <v>0</v>
      </c>
      <c r="AG554" s="513" t="e">
        <f>PROPER(AE554)</f>
        <v>#VALUE!</v>
      </c>
      <c r="AH554" s="514" t="str">
        <f>MID($F556,FIND("",$F556)*1,2)</f>
        <v/>
      </c>
      <c r="AI554" s="514" t="str">
        <f>MID($F556,FIND("",$F556)*3,2)</f>
        <v/>
      </c>
      <c r="AJ554" s="514" t="str">
        <f>MID($F556,FIND("",$F556)*5,2)</f>
        <v/>
      </c>
      <c r="AK554" s="515">
        <f>G556</f>
        <v>0</v>
      </c>
      <c r="AL554" s="516">
        <f>IF(AK554="кмс",AK$2,IF(AK554="мс",AL$2,IF(AK554="мсмк",AM$2,IF(AK554="змс",AN$2,AK554))))</f>
        <v>0</v>
      </c>
      <c r="AM554" s="514"/>
      <c r="AN554" s="512"/>
      <c r="AO554" s="512"/>
      <c r="AP554" s="512"/>
      <c r="AQ554" s="512"/>
      <c r="AR554" s="512"/>
    </row>
    <row r="555" spans="1:44" ht="12" customHeight="1" x14ac:dyDescent="0.2">
      <c r="A555" s="571"/>
      <c r="B555" s="568"/>
      <c r="C555" s="581"/>
      <c r="D555" s="570"/>
      <c r="E555" s="545"/>
      <c r="F555" s="529"/>
      <c r="G555" s="529"/>
      <c r="H555" s="529"/>
      <c r="I555" s="529"/>
      <c r="J555" s="529"/>
      <c r="K555" s="529"/>
      <c r="L555" s="573"/>
      <c r="M555" s="530"/>
      <c r="N555" s="573"/>
      <c r="O555" s="573"/>
      <c r="P555" s="573"/>
      <c r="Q555" s="539"/>
      <c r="R555" s="521"/>
      <c r="S555" s="532"/>
      <c r="T555" s="521"/>
      <c r="U555" s="530"/>
      <c r="V555" s="521"/>
      <c r="W555" s="514"/>
      <c r="X555" s="512"/>
      <c r="Y555" s="540"/>
      <c r="Z555" s="514"/>
      <c r="AA555" s="512"/>
      <c r="AB555" s="513"/>
      <c r="AC555" s="513"/>
      <c r="AD555" s="512"/>
      <c r="AE555" s="512"/>
      <c r="AF555" s="512"/>
      <c r="AG555" s="513"/>
      <c r="AH555" s="514"/>
      <c r="AI555" s="514"/>
      <c r="AJ555" s="514"/>
      <c r="AK555" s="514"/>
      <c r="AL555" s="516"/>
      <c r="AM555" s="514"/>
      <c r="AN555" s="512"/>
      <c r="AO555" s="512"/>
      <c r="AP555" s="512"/>
      <c r="AQ555" s="512"/>
      <c r="AR555" s="512"/>
    </row>
    <row r="556" spans="1:44" ht="12" customHeight="1" x14ac:dyDescent="0.2">
      <c r="A556" s="583"/>
      <c r="B556" s="568"/>
      <c r="C556" s="581"/>
      <c r="D556" s="569"/>
      <c r="E556" s="545"/>
      <c r="F556" s="573"/>
      <c r="G556" s="573"/>
      <c r="H556" s="573"/>
      <c r="I556" s="573"/>
      <c r="J556" s="573"/>
      <c r="K556" s="573"/>
      <c r="L556" s="572"/>
      <c r="M556" s="580"/>
      <c r="N556" s="572"/>
      <c r="O556" s="572"/>
      <c r="P556" s="572"/>
      <c r="Q556" s="538"/>
      <c r="R556" s="522"/>
      <c r="S556" s="533"/>
      <c r="T556" s="522"/>
      <c r="U556" s="530"/>
      <c r="V556" s="522"/>
      <c r="W556" s="514"/>
      <c r="X556" s="512"/>
      <c r="Y556" s="540"/>
      <c r="Z556" s="514"/>
      <c r="AA556" s="512"/>
      <c r="AB556" s="513"/>
      <c r="AC556" s="513"/>
      <c r="AD556" s="512">
        <f>IFERROR(LEFT(E558,FIND(" ",E558)-1),E558)</f>
        <v>0</v>
      </c>
      <c r="AE556" s="512" t="e">
        <f>MID(E558,FIND(" ",E558)*1,27)</f>
        <v>#VALUE!</v>
      </c>
      <c r="AF556" s="512" t="str">
        <f>UPPER(AD556)</f>
        <v>0</v>
      </c>
      <c r="AG556" s="513" t="e">
        <f>PROPER(AE556)</f>
        <v>#VALUE!</v>
      </c>
      <c r="AH556" s="514" t="str">
        <f>MID($F558,FIND("",$F558)*1,2)</f>
        <v/>
      </c>
      <c r="AI556" s="514" t="str">
        <f>MID($F558,FIND("",$F558)*3,2)</f>
        <v/>
      </c>
      <c r="AJ556" s="514" t="str">
        <f>MID($F558,FIND("",$F558)*5,2)</f>
        <v/>
      </c>
      <c r="AK556" s="515">
        <f>G558</f>
        <v>0</v>
      </c>
      <c r="AL556" s="516">
        <f>IF(AK556="кмс",AK$2,IF(AK556="мс",AL$2,IF(AK556="мсмк",AM$2,IF(AK556="змс",AN$2,AK556))))</f>
        <v>0</v>
      </c>
      <c r="AM556" s="514"/>
      <c r="AN556" s="512"/>
      <c r="AO556" s="512"/>
      <c r="AP556" s="512"/>
      <c r="AQ556" s="512"/>
      <c r="AR556" s="512"/>
    </row>
    <row r="557" spans="1:44" ht="12" customHeight="1" x14ac:dyDescent="0.2">
      <c r="A557" s="583"/>
      <c r="B557" s="568"/>
      <c r="C557" s="581"/>
      <c r="D557" s="570"/>
      <c r="E557" s="545"/>
      <c r="F557" s="529"/>
      <c r="G557" s="529"/>
      <c r="H557" s="529"/>
      <c r="I557" s="529"/>
      <c r="J557" s="529"/>
      <c r="K557" s="529"/>
      <c r="L557" s="573"/>
      <c r="M557" s="530"/>
      <c r="N557" s="573"/>
      <c r="O557" s="573"/>
      <c r="P557" s="573"/>
      <c r="Q557" s="539"/>
      <c r="R557" s="521"/>
      <c r="S557" s="532"/>
      <c r="T557" s="521"/>
      <c r="U557" s="530"/>
      <c r="V557" s="521"/>
      <c r="W557" s="514"/>
      <c r="X557" s="512"/>
      <c r="Y557" s="540"/>
      <c r="Z557" s="514"/>
      <c r="AA557" s="512"/>
      <c r="AB557" s="513"/>
      <c r="AC557" s="513"/>
      <c r="AD557" s="512"/>
      <c r="AE557" s="512"/>
      <c r="AF557" s="512"/>
      <c r="AG557" s="513"/>
      <c r="AH557" s="514"/>
      <c r="AI557" s="514"/>
      <c r="AJ557" s="514"/>
      <c r="AK557" s="514"/>
      <c r="AL557" s="516"/>
      <c r="AM557" s="514"/>
      <c r="AN557" s="512"/>
      <c r="AO557" s="512"/>
      <c r="AP557" s="512"/>
      <c r="AQ557" s="512"/>
      <c r="AR557" s="512"/>
    </row>
    <row r="558" spans="1:44" ht="12" customHeight="1" x14ac:dyDescent="0.2">
      <c r="A558" s="571"/>
      <c r="B558" s="568"/>
      <c r="C558" s="581"/>
      <c r="D558" s="569"/>
      <c r="E558" s="545"/>
      <c r="F558" s="573"/>
      <c r="G558" s="573"/>
      <c r="H558" s="573"/>
      <c r="I558" s="573"/>
      <c r="J558" s="573"/>
      <c r="K558" s="573"/>
      <c r="L558" s="572"/>
      <c r="M558" s="580"/>
      <c r="N558" s="572"/>
      <c r="O558" s="572"/>
      <c r="P558" s="572"/>
      <c r="Q558" s="538"/>
      <c r="R558" s="522"/>
      <c r="S558" s="533"/>
      <c r="T558" s="522"/>
      <c r="U558" s="530"/>
      <c r="V558" s="522"/>
      <c r="W558" s="514"/>
      <c r="X558" s="512"/>
      <c r="Y558" s="540"/>
      <c r="Z558" s="514"/>
      <c r="AA558" s="512"/>
      <c r="AB558" s="513"/>
      <c r="AC558" s="513"/>
      <c r="AD558" s="512">
        <f>IFERROR(LEFT(E560,FIND(" ",E560)-1),E560)</f>
        <v>0</v>
      </c>
      <c r="AE558" s="512" t="e">
        <f>MID(E560,FIND(" ",E560)*1,27)</f>
        <v>#VALUE!</v>
      </c>
      <c r="AF558" s="512" t="str">
        <f>UPPER(AD558)</f>
        <v>0</v>
      </c>
      <c r="AG558" s="513" t="e">
        <f>PROPER(AE558)</f>
        <v>#VALUE!</v>
      </c>
      <c r="AH558" s="514" t="str">
        <f>MID($F560,FIND("",$F560)*1,2)</f>
        <v/>
      </c>
      <c r="AI558" s="514" t="str">
        <f>MID($F560,FIND("",$F560)*3,2)</f>
        <v/>
      </c>
      <c r="AJ558" s="514" t="str">
        <f>MID($F560,FIND("",$F560)*5,2)</f>
        <v/>
      </c>
      <c r="AK558" s="515">
        <f>G560</f>
        <v>0</v>
      </c>
      <c r="AL558" s="516">
        <f>IF(AK558="кмс",AK$2,IF(AK558="мс",AL$2,IF(AK558="мсмк",AM$2,IF(AK558="змс",AN$2,AK558))))</f>
        <v>0</v>
      </c>
      <c r="AM558" s="514"/>
      <c r="AN558" s="512"/>
      <c r="AO558" s="512"/>
      <c r="AP558" s="512"/>
      <c r="AQ558" s="512"/>
      <c r="AR558" s="512"/>
    </row>
    <row r="559" spans="1:44" ht="12" customHeight="1" x14ac:dyDescent="0.2">
      <c r="A559" s="571"/>
      <c r="B559" s="568"/>
      <c r="C559" s="581"/>
      <c r="D559" s="570"/>
      <c r="E559" s="545"/>
      <c r="F559" s="529"/>
      <c r="G559" s="529"/>
      <c r="H559" s="529"/>
      <c r="I559" s="529"/>
      <c r="J559" s="529"/>
      <c r="K559" s="529"/>
      <c r="L559" s="573"/>
      <c r="M559" s="530"/>
      <c r="N559" s="573"/>
      <c r="O559" s="573"/>
      <c r="P559" s="573"/>
      <c r="Q559" s="539"/>
      <c r="R559" s="521"/>
      <c r="S559" s="532"/>
      <c r="T559" s="521"/>
      <c r="U559" s="530"/>
      <c r="V559" s="521"/>
      <c r="W559" s="514"/>
      <c r="X559" s="512"/>
      <c r="Y559" s="540"/>
      <c r="Z559" s="514"/>
      <c r="AA559" s="512"/>
      <c r="AB559" s="513"/>
      <c r="AC559" s="513"/>
      <c r="AD559" s="512"/>
      <c r="AE559" s="512"/>
      <c r="AF559" s="512"/>
      <c r="AG559" s="513"/>
      <c r="AH559" s="514"/>
      <c r="AI559" s="514"/>
      <c r="AJ559" s="514"/>
      <c r="AK559" s="514"/>
      <c r="AL559" s="516"/>
      <c r="AM559" s="514"/>
      <c r="AN559" s="512"/>
      <c r="AO559" s="512"/>
      <c r="AP559" s="512"/>
      <c r="AQ559" s="512"/>
      <c r="AR559" s="512"/>
    </row>
    <row r="560" spans="1:44" ht="12" customHeight="1" x14ac:dyDescent="0.2">
      <c r="A560" s="583"/>
      <c r="B560" s="568"/>
      <c r="C560" s="581"/>
      <c r="D560" s="569"/>
      <c r="E560" s="545"/>
      <c r="F560" s="573"/>
      <c r="G560" s="573"/>
      <c r="H560" s="573"/>
      <c r="I560" s="573"/>
      <c r="J560" s="573"/>
      <c r="K560" s="573"/>
      <c r="L560" s="572"/>
      <c r="M560" s="580"/>
      <c r="N560" s="572"/>
      <c r="O560" s="572"/>
      <c r="P560" s="572"/>
      <c r="Q560" s="538"/>
      <c r="R560" s="522"/>
      <c r="S560" s="533"/>
      <c r="T560" s="522"/>
      <c r="U560" s="530"/>
      <c r="V560" s="522"/>
      <c r="W560" s="514"/>
      <c r="X560" s="512"/>
      <c r="Y560" s="540"/>
      <c r="Z560" s="514"/>
      <c r="AA560" s="512"/>
      <c r="AB560" s="513"/>
      <c r="AC560" s="513"/>
      <c r="AD560" s="512">
        <f>IFERROR(LEFT(E562,FIND(" ",E562)-1),E562)</f>
        <v>0</v>
      </c>
      <c r="AE560" s="512" t="e">
        <f>MID(E562,FIND(" ",E562)*1,27)</f>
        <v>#VALUE!</v>
      </c>
      <c r="AF560" s="512" t="str">
        <f>UPPER(AD560)</f>
        <v>0</v>
      </c>
      <c r="AG560" s="513" t="e">
        <f>PROPER(AE560)</f>
        <v>#VALUE!</v>
      </c>
      <c r="AH560" s="514" t="str">
        <f>MID($F562,FIND("",$F562)*1,2)</f>
        <v/>
      </c>
      <c r="AI560" s="514" t="str">
        <f>MID($F562,FIND("",$F562)*3,2)</f>
        <v/>
      </c>
      <c r="AJ560" s="514" t="str">
        <f>MID($F562,FIND("",$F562)*5,2)</f>
        <v/>
      </c>
      <c r="AK560" s="515">
        <f>G562</f>
        <v>0</v>
      </c>
      <c r="AL560" s="516">
        <f>IF(AK560="кмс",AK$2,IF(AK560="мс",AL$2,IF(AK560="мсмк",AM$2,IF(AK560="змс",AN$2,AK560))))</f>
        <v>0</v>
      </c>
      <c r="AM560" s="514"/>
      <c r="AN560" s="512"/>
      <c r="AO560" s="512"/>
      <c r="AP560" s="512"/>
      <c r="AQ560" s="512"/>
      <c r="AR560" s="512"/>
    </row>
    <row r="561" spans="1:44" ht="12" customHeight="1" x14ac:dyDescent="0.2">
      <c r="A561" s="583"/>
      <c r="B561" s="568"/>
      <c r="C561" s="581"/>
      <c r="D561" s="570"/>
      <c r="E561" s="545"/>
      <c r="F561" s="529"/>
      <c r="G561" s="529"/>
      <c r="H561" s="529"/>
      <c r="I561" s="529"/>
      <c r="J561" s="529"/>
      <c r="K561" s="529"/>
      <c r="L561" s="573"/>
      <c r="M561" s="530"/>
      <c r="N561" s="573"/>
      <c r="O561" s="573"/>
      <c r="P561" s="573"/>
      <c r="Q561" s="539"/>
      <c r="R561" s="521"/>
      <c r="S561" s="532"/>
      <c r="T561" s="521"/>
      <c r="U561" s="530"/>
      <c r="V561" s="521"/>
      <c r="W561" s="514"/>
      <c r="X561" s="512"/>
      <c r="Y561" s="540"/>
      <c r="Z561" s="514"/>
      <c r="AA561" s="512"/>
      <c r="AB561" s="513"/>
      <c r="AC561" s="513"/>
      <c r="AD561" s="512"/>
      <c r="AE561" s="512"/>
      <c r="AF561" s="512"/>
      <c r="AG561" s="513"/>
      <c r="AH561" s="514"/>
      <c r="AI561" s="514"/>
      <c r="AJ561" s="514"/>
      <c r="AK561" s="514"/>
      <c r="AL561" s="516"/>
      <c r="AM561" s="514"/>
      <c r="AN561" s="512"/>
      <c r="AO561" s="512"/>
      <c r="AP561" s="512"/>
      <c r="AQ561" s="512"/>
      <c r="AR561" s="512"/>
    </row>
    <row r="562" spans="1:44" ht="12" customHeight="1" x14ac:dyDescent="0.2">
      <c r="A562" s="571"/>
      <c r="B562" s="568"/>
      <c r="C562" s="581"/>
      <c r="D562" s="569"/>
      <c r="E562" s="545"/>
      <c r="F562" s="573"/>
      <c r="G562" s="573"/>
      <c r="H562" s="573"/>
      <c r="I562" s="573"/>
      <c r="J562" s="573"/>
      <c r="K562" s="573"/>
      <c r="L562" s="572"/>
      <c r="M562" s="580"/>
      <c r="N562" s="572"/>
      <c r="O562" s="572"/>
      <c r="P562" s="572"/>
      <c r="Q562" s="538"/>
      <c r="R562" s="522"/>
      <c r="S562" s="533"/>
      <c r="T562" s="522"/>
      <c r="U562" s="530"/>
      <c r="V562" s="522"/>
      <c r="W562" s="514"/>
      <c r="X562" s="512"/>
      <c r="Y562" s="540"/>
      <c r="Z562" s="514"/>
      <c r="AA562" s="512"/>
      <c r="AB562" s="513"/>
      <c r="AC562" s="513"/>
      <c r="AD562" s="512">
        <f>IFERROR(LEFT(E564,FIND(" ",E564)-1),E564)</f>
        <v>0</v>
      </c>
      <c r="AE562" s="512" t="e">
        <f>MID(E564,FIND(" ",E564)*1,27)</f>
        <v>#VALUE!</v>
      </c>
      <c r="AF562" s="512" t="str">
        <f>UPPER(AD562)</f>
        <v>0</v>
      </c>
      <c r="AG562" s="513" t="e">
        <f>PROPER(AE562)</f>
        <v>#VALUE!</v>
      </c>
      <c r="AH562" s="514" t="str">
        <f>MID($F564,FIND("",$F564)*1,2)</f>
        <v/>
      </c>
      <c r="AI562" s="514" t="str">
        <f>MID($F564,FIND("",$F564)*3,2)</f>
        <v/>
      </c>
      <c r="AJ562" s="514" t="str">
        <f>MID($F564,FIND("",$F564)*5,2)</f>
        <v/>
      </c>
      <c r="AK562" s="515">
        <f>G564</f>
        <v>0</v>
      </c>
      <c r="AL562" s="516">
        <f>IF(AK562="кмс",AK$2,IF(AK562="мс",AL$2,IF(AK562="мсмк",AM$2,IF(AK562="змс",AN$2,AK562))))</f>
        <v>0</v>
      </c>
      <c r="AM562" s="514"/>
      <c r="AN562" s="512"/>
      <c r="AO562" s="512"/>
      <c r="AP562" s="512"/>
      <c r="AQ562" s="512"/>
      <c r="AR562" s="512"/>
    </row>
    <row r="563" spans="1:44" ht="12" customHeight="1" x14ac:dyDescent="0.2">
      <c r="A563" s="571"/>
      <c r="B563" s="568"/>
      <c r="C563" s="581"/>
      <c r="D563" s="570"/>
      <c r="E563" s="545"/>
      <c r="F563" s="529"/>
      <c r="G563" s="529"/>
      <c r="H563" s="529"/>
      <c r="I563" s="529"/>
      <c r="J563" s="529"/>
      <c r="K563" s="529"/>
      <c r="L563" s="573"/>
      <c r="M563" s="530"/>
      <c r="N563" s="573"/>
      <c r="O563" s="573"/>
      <c r="P563" s="573"/>
      <c r="Q563" s="539"/>
      <c r="R563" s="521"/>
      <c r="S563" s="532"/>
      <c r="T563" s="521"/>
      <c r="U563" s="530"/>
      <c r="V563" s="521"/>
      <c r="W563" s="514"/>
      <c r="X563" s="512"/>
      <c r="Y563" s="540"/>
      <c r="Z563" s="514"/>
      <c r="AA563" s="512"/>
      <c r="AB563" s="513"/>
      <c r="AC563" s="513"/>
      <c r="AD563" s="512"/>
      <c r="AE563" s="512"/>
      <c r="AF563" s="512"/>
      <c r="AG563" s="513"/>
      <c r="AH563" s="514"/>
      <c r="AI563" s="514"/>
      <c r="AJ563" s="514"/>
      <c r="AK563" s="514"/>
      <c r="AL563" s="516"/>
      <c r="AM563" s="514"/>
      <c r="AN563" s="512"/>
      <c r="AO563" s="512"/>
      <c r="AP563" s="512"/>
      <c r="AQ563" s="512"/>
      <c r="AR563" s="512"/>
    </row>
    <row r="564" spans="1:44" ht="12" customHeight="1" x14ac:dyDescent="0.2">
      <c r="A564" s="571"/>
      <c r="B564" s="568"/>
      <c r="C564" s="581"/>
      <c r="D564" s="569"/>
      <c r="E564" s="550"/>
      <c r="F564" s="573"/>
      <c r="G564" s="573"/>
      <c r="H564" s="573"/>
      <c r="I564" s="573"/>
      <c r="J564" s="573"/>
      <c r="K564" s="573"/>
      <c r="L564" s="572"/>
      <c r="M564" s="580"/>
      <c r="N564" s="572"/>
      <c r="O564" s="572"/>
      <c r="P564" s="572"/>
      <c r="Q564" s="538"/>
      <c r="R564" s="522"/>
      <c r="S564" s="533"/>
      <c r="T564" s="522"/>
      <c r="U564" s="530"/>
      <c r="V564" s="522"/>
      <c r="W564" s="514"/>
      <c r="X564" s="512"/>
      <c r="Y564" s="540"/>
      <c r="Z564" s="514"/>
      <c r="AA564" s="512"/>
      <c r="AB564" s="513"/>
      <c r="AC564" s="513"/>
      <c r="AD564" s="512">
        <f>IFERROR(LEFT(E566,FIND(" ",E566)-1),E566)</f>
        <v>0</v>
      </c>
      <c r="AE564" s="512" t="e">
        <f>MID(E566,FIND(" ",E566)*1,27)</f>
        <v>#VALUE!</v>
      </c>
      <c r="AF564" s="512" t="str">
        <f>UPPER(AD564)</f>
        <v>0</v>
      </c>
      <c r="AG564" s="513" t="e">
        <f>PROPER(AE564)</f>
        <v>#VALUE!</v>
      </c>
      <c r="AH564" s="514" t="str">
        <f>MID($F566,FIND("",$F566)*1,2)</f>
        <v/>
      </c>
      <c r="AI564" s="514" t="str">
        <f>MID($F566,FIND("",$F566)*3,2)</f>
        <v/>
      </c>
      <c r="AJ564" s="514" t="str">
        <f>MID($F566,FIND("",$F566)*5,2)</f>
        <v/>
      </c>
      <c r="AK564" s="515">
        <f>G566</f>
        <v>0</v>
      </c>
      <c r="AL564" s="516">
        <f>IF(AK564="кмс",AK$2,IF(AK564="мс",AL$2,IF(AK564="мсмк",AM$2,IF(AK564="змс",AN$2,AK564))))</f>
        <v>0</v>
      </c>
      <c r="AM564" s="514"/>
      <c r="AN564" s="512"/>
      <c r="AO564" s="512"/>
      <c r="AP564" s="512"/>
      <c r="AQ564" s="512"/>
      <c r="AR564" s="512"/>
    </row>
    <row r="565" spans="1:44" ht="12" customHeight="1" x14ac:dyDescent="0.2">
      <c r="A565" s="571"/>
      <c r="B565" s="568"/>
      <c r="C565" s="581"/>
      <c r="D565" s="570"/>
      <c r="E565" s="550"/>
      <c r="F565" s="529"/>
      <c r="G565" s="529"/>
      <c r="H565" s="529"/>
      <c r="I565" s="529"/>
      <c r="J565" s="529"/>
      <c r="K565" s="529"/>
      <c r="L565" s="573"/>
      <c r="M565" s="530"/>
      <c r="N565" s="573"/>
      <c r="O565" s="573"/>
      <c r="P565" s="573"/>
      <c r="Q565" s="539"/>
      <c r="R565" s="521"/>
      <c r="S565" s="532"/>
      <c r="T565" s="521"/>
      <c r="U565" s="530"/>
      <c r="V565" s="521"/>
      <c r="W565" s="514"/>
      <c r="X565" s="512"/>
      <c r="Y565" s="540"/>
      <c r="Z565" s="514"/>
      <c r="AA565" s="512"/>
      <c r="AB565" s="513"/>
      <c r="AC565" s="513"/>
      <c r="AD565" s="512"/>
      <c r="AE565" s="512"/>
      <c r="AF565" s="512"/>
      <c r="AG565" s="513"/>
      <c r="AH565" s="514"/>
      <c r="AI565" s="514"/>
      <c r="AJ565" s="514"/>
      <c r="AK565" s="514"/>
      <c r="AL565" s="516"/>
      <c r="AM565" s="514"/>
      <c r="AN565" s="512"/>
      <c r="AO565" s="512"/>
      <c r="AP565" s="512"/>
      <c r="AQ565" s="512"/>
      <c r="AR565" s="512"/>
    </row>
    <row r="566" spans="1:44" ht="12" customHeight="1" x14ac:dyDescent="0.2">
      <c r="A566" s="583"/>
      <c r="B566" s="568"/>
      <c r="C566" s="581"/>
      <c r="D566" s="569"/>
      <c r="E566" s="549"/>
      <c r="F566" s="573"/>
      <c r="G566" s="573"/>
      <c r="H566" s="573"/>
      <c r="I566" s="573"/>
      <c r="J566" s="573"/>
      <c r="K566" s="573"/>
      <c r="L566" s="572"/>
      <c r="M566" s="580"/>
      <c r="N566" s="572"/>
      <c r="O566" s="572"/>
      <c r="P566" s="572"/>
      <c r="Q566" s="538"/>
      <c r="R566" s="522"/>
      <c r="S566" s="533"/>
      <c r="T566" s="522"/>
      <c r="U566" s="530"/>
      <c r="V566" s="522"/>
      <c r="W566" s="514"/>
      <c r="X566" s="512"/>
      <c r="Y566" s="540"/>
      <c r="Z566" s="514"/>
      <c r="AA566" s="512"/>
      <c r="AB566" s="513"/>
      <c r="AC566" s="513"/>
      <c r="AD566" s="512">
        <f>IFERROR(LEFT(E568,FIND(" ",E568)-1),E568)</f>
        <v>0</v>
      </c>
      <c r="AE566" s="512" t="e">
        <f>MID(E568,FIND(" ",E568)*1,27)</f>
        <v>#VALUE!</v>
      </c>
      <c r="AF566" s="512" t="str">
        <f>UPPER(AD566)</f>
        <v>0</v>
      </c>
      <c r="AG566" s="513" t="e">
        <f>PROPER(AE566)</f>
        <v>#VALUE!</v>
      </c>
      <c r="AH566" s="514" t="str">
        <f>MID($F568,FIND("",$F568)*1,2)</f>
        <v/>
      </c>
      <c r="AI566" s="514" t="str">
        <f>MID($F568,FIND("",$F568)*3,2)</f>
        <v/>
      </c>
      <c r="AJ566" s="514" t="str">
        <f>MID($F568,FIND("",$F568)*5,2)</f>
        <v/>
      </c>
      <c r="AK566" s="515">
        <f>G568</f>
        <v>0</v>
      </c>
      <c r="AL566" s="516">
        <f>IF(AK566="кмс",AK$2,IF(AK566="мс",AL$2,IF(AK566="мсмк",AM$2,IF(AK566="змс",AN$2,AK566))))</f>
        <v>0</v>
      </c>
      <c r="AM566" s="514"/>
      <c r="AN566" s="512"/>
      <c r="AO566" s="512"/>
      <c r="AP566" s="512"/>
      <c r="AQ566" s="512"/>
      <c r="AR566" s="512"/>
    </row>
    <row r="567" spans="1:44" ht="12" customHeight="1" x14ac:dyDescent="0.2">
      <c r="A567" s="583"/>
      <c r="B567" s="568"/>
      <c r="C567" s="581"/>
      <c r="D567" s="570"/>
      <c r="E567" s="549"/>
      <c r="F567" s="529"/>
      <c r="G567" s="529"/>
      <c r="H567" s="529"/>
      <c r="I567" s="529"/>
      <c r="J567" s="529"/>
      <c r="K567" s="529"/>
      <c r="L567" s="573"/>
      <c r="M567" s="530"/>
      <c r="N567" s="573"/>
      <c r="O567" s="573"/>
      <c r="P567" s="573"/>
      <c r="Q567" s="539"/>
      <c r="R567" s="521"/>
      <c r="S567" s="532"/>
      <c r="T567" s="521"/>
      <c r="U567" s="530"/>
      <c r="V567" s="521"/>
      <c r="W567" s="514"/>
      <c r="X567" s="512"/>
      <c r="Y567" s="540"/>
      <c r="Z567" s="514"/>
      <c r="AA567" s="512"/>
      <c r="AB567" s="513"/>
      <c r="AC567" s="513"/>
      <c r="AD567" s="512"/>
      <c r="AE567" s="512"/>
      <c r="AF567" s="512"/>
      <c r="AG567" s="513"/>
      <c r="AH567" s="514"/>
      <c r="AI567" s="514"/>
      <c r="AJ567" s="514"/>
      <c r="AK567" s="514"/>
      <c r="AL567" s="516"/>
      <c r="AM567" s="514"/>
      <c r="AN567" s="512"/>
      <c r="AO567" s="512"/>
      <c r="AP567" s="512"/>
      <c r="AQ567" s="512"/>
      <c r="AR567" s="512"/>
    </row>
    <row r="568" spans="1:44" ht="12" customHeight="1" x14ac:dyDescent="0.2">
      <c r="A568" s="583"/>
      <c r="B568" s="568"/>
      <c r="C568" s="581"/>
      <c r="D568" s="569"/>
      <c r="E568" s="549"/>
      <c r="F568" s="573"/>
      <c r="G568" s="573"/>
      <c r="H568" s="573"/>
      <c r="I568" s="573"/>
      <c r="J568" s="573"/>
      <c r="K568" s="573"/>
      <c r="L568" s="572"/>
      <c r="M568" s="580"/>
      <c r="N568" s="572"/>
      <c r="O568" s="572"/>
      <c r="P568" s="572"/>
      <c r="Q568" s="538"/>
      <c r="R568" s="522"/>
      <c r="S568" s="533"/>
      <c r="T568" s="522"/>
      <c r="U568" s="530"/>
      <c r="V568" s="522"/>
      <c r="W568" s="514"/>
      <c r="X568" s="512"/>
      <c r="Y568" s="540"/>
      <c r="Z568" s="514"/>
      <c r="AA568" s="512"/>
      <c r="AB568" s="513"/>
      <c r="AC568" s="513"/>
      <c r="AD568" s="512">
        <f>IFERROR(LEFT(E570,FIND(" ",E570)-1),E570)</f>
        <v>0</v>
      </c>
      <c r="AE568" s="512" t="e">
        <f>MID(E570,FIND(" ",E570)*1,27)</f>
        <v>#VALUE!</v>
      </c>
      <c r="AF568" s="512" t="str">
        <f>UPPER(AD568)</f>
        <v>0</v>
      </c>
      <c r="AG568" s="513" t="e">
        <f>PROPER(AE568)</f>
        <v>#VALUE!</v>
      </c>
      <c r="AH568" s="514" t="str">
        <f>MID($F570,FIND("",$F570)*1,2)</f>
        <v/>
      </c>
      <c r="AI568" s="514" t="str">
        <f>MID($F570,FIND("",$F570)*3,2)</f>
        <v/>
      </c>
      <c r="AJ568" s="514" t="str">
        <f>MID($F570,FIND("",$F570)*5,2)</f>
        <v/>
      </c>
      <c r="AK568" s="515">
        <f>G570</f>
        <v>0</v>
      </c>
      <c r="AL568" s="516">
        <f>IF(AK568="кмс",AK$2,IF(AK568="мс",AL$2,IF(AK568="мсмк",AM$2,IF(AK568="змс",AN$2,AK568))))</f>
        <v>0</v>
      </c>
      <c r="AM568" s="514"/>
      <c r="AN568" s="512"/>
      <c r="AO568" s="512"/>
      <c r="AP568" s="512"/>
      <c r="AQ568" s="512"/>
      <c r="AR568" s="512"/>
    </row>
    <row r="569" spans="1:44" ht="12" customHeight="1" x14ac:dyDescent="0.2">
      <c r="A569" s="583"/>
      <c r="B569" s="568"/>
      <c r="C569" s="581"/>
      <c r="D569" s="570"/>
      <c r="E569" s="549"/>
      <c r="F569" s="529"/>
      <c r="G569" s="529"/>
      <c r="H569" s="529"/>
      <c r="I569" s="529"/>
      <c r="J569" s="529"/>
      <c r="K569" s="529"/>
      <c r="L569" s="573"/>
      <c r="M569" s="530"/>
      <c r="N569" s="573"/>
      <c r="O569" s="573"/>
      <c r="P569" s="573"/>
      <c r="Q569" s="539"/>
      <c r="R569" s="521"/>
      <c r="S569" s="532"/>
      <c r="T569" s="521"/>
      <c r="U569" s="530"/>
      <c r="V569" s="521"/>
      <c r="W569" s="514"/>
      <c r="X569" s="512"/>
      <c r="Y569" s="540"/>
      <c r="Z569" s="514"/>
      <c r="AA569" s="512"/>
      <c r="AB569" s="513"/>
      <c r="AC569" s="513"/>
      <c r="AD569" s="512"/>
      <c r="AE569" s="512"/>
      <c r="AF569" s="512"/>
      <c r="AG569" s="513"/>
      <c r="AH569" s="514"/>
      <c r="AI569" s="514"/>
      <c r="AJ569" s="514"/>
      <c r="AK569" s="514"/>
      <c r="AL569" s="516"/>
      <c r="AM569" s="514"/>
      <c r="AN569" s="512"/>
      <c r="AO569" s="512"/>
      <c r="AP569" s="512"/>
      <c r="AQ569" s="512"/>
      <c r="AR569" s="512"/>
    </row>
    <row r="570" spans="1:44" ht="12" customHeight="1" x14ac:dyDescent="0.2">
      <c r="A570" s="571"/>
      <c r="B570" s="568"/>
      <c r="C570" s="582"/>
      <c r="D570" s="569"/>
      <c r="E570" s="545"/>
      <c r="F570" s="573"/>
      <c r="G570" s="573"/>
      <c r="H570" s="573"/>
      <c r="I570" s="573"/>
      <c r="J570" s="573"/>
      <c r="K570" s="573"/>
      <c r="L570" s="572"/>
      <c r="M570" s="580"/>
      <c r="N570" s="572"/>
      <c r="O570" s="572"/>
      <c r="P570" s="572"/>
      <c r="Q570" s="538"/>
      <c r="R570" s="522"/>
      <c r="S570" s="533"/>
      <c r="T570" s="522"/>
      <c r="U570" s="530"/>
      <c r="V570" s="522"/>
      <c r="W570" s="514"/>
      <c r="X570" s="512"/>
      <c r="Y570" s="540"/>
      <c r="Z570" s="514"/>
      <c r="AA570" s="512"/>
      <c r="AB570" s="513"/>
      <c r="AC570" s="513"/>
      <c r="AD570" s="512">
        <f>IFERROR(LEFT(E572,FIND(" ",E572)-1),E572)</f>
        <v>0</v>
      </c>
      <c r="AE570" s="512" t="e">
        <f>MID(E572,FIND(" ",E572)*1,27)</f>
        <v>#VALUE!</v>
      </c>
      <c r="AF570" s="512" t="str">
        <f>UPPER(AD570)</f>
        <v>0</v>
      </c>
      <c r="AG570" s="513" t="e">
        <f>PROPER(AE570)</f>
        <v>#VALUE!</v>
      </c>
      <c r="AH570" s="514" t="str">
        <f>MID($F572,FIND("",$F572)*1,2)</f>
        <v/>
      </c>
      <c r="AI570" s="514" t="str">
        <f>MID($F572,FIND("",$F572)*3,2)</f>
        <v/>
      </c>
      <c r="AJ570" s="514" t="str">
        <f>MID($F572,FIND("",$F572)*5,2)</f>
        <v/>
      </c>
      <c r="AK570" s="515">
        <f>G572</f>
        <v>0</v>
      </c>
      <c r="AL570" s="516">
        <f>IF(AK570="кмс",AK$2,IF(AK570="мс",AL$2,IF(AK570="мсмк",AM$2,IF(AK570="змс",AN$2,AK570))))</f>
        <v>0</v>
      </c>
      <c r="AM570" s="514"/>
      <c r="AN570" s="512"/>
      <c r="AO570" s="512"/>
      <c r="AP570" s="512"/>
      <c r="AQ570" s="512"/>
      <c r="AR570" s="512"/>
    </row>
    <row r="571" spans="1:44" ht="12" customHeight="1" x14ac:dyDescent="0.2">
      <c r="A571" s="571"/>
      <c r="B571" s="568"/>
      <c r="C571" s="582"/>
      <c r="D571" s="570"/>
      <c r="E571" s="545"/>
      <c r="F571" s="529"/>
      <c r="G571" s="529"/>
      <c r="H571" s="529"/>
      <c r="I571" s="529"/>
      <c r="J571" s="529"/>
      <c r="K571" s="529"/>
      <c r="L571" s="573"/>
      <c r="M571" s="530"/>
      <c r="N571" s="573"/>
      <c r="O571" s="573"/>
      <c r="P571" s="573"/>
      <c r="Q571" s="539"/>
      <c r="R571" s="521"/>
      <c r="S571" s="532"/>
      <c r="T571" s="521"/>
      <c r="U571" s="530"/>
      <c r="V571" s="521"/>
      <c r="W571" s="514"/>
      <c r="X571" s="512"/>
      <c r="Y571" s="540"/>
      <c r="Z571" s="514"/>
      <c r="AA571" s="512"/>
      <c r="AB571" s="513"/>
      <c r="AC571" s="513"/>
      <c r="AD571" s="512"/>
      <c r="AE571" s="512"/>
      <c r="AF571" s="512"/>
      <c r="AG571" s="513"/>
      <c r="AH571" s="514"/>
      <c r="AI571" s="514"/>
      <c r="AJ571" s="514"/>
      <c r="AK571" s="514"/>
      <c r="AL571" s="516"/>
      <c r="AM571" s="514"/>
      <c r="AN571" s="512"/>
      <c r="AO571" s="512"/>
      <c r="AP571" s="512"/>
      <c r="AQ571" s="512"/>
      <c r="AR571" s="512"/>
    </row>
    <row r="572" spans="1:44" ht="12" customHeight="1" x14ac:dyDescent="0.2">
      <c r="A572" s="583"/>
      <c r="B572" s="568"/>
      <c r="C572" s="582"/>
      <c r="D572" s="569"/>
      <c r="E572" s="545"/>
      <c r="F572" s="573"/>
      <c r="G572" s="573"/>
      <c r="H572" s="573"/>
      <c r="I572" s="573"/>
      <c r="J572" s="573"/>
      <c r="K572" s="573"/>
      <c r="L572" s="572"/>
      <c r="M572" s="580"/>
      <c r="N572" s="572"/>
      <c r="O572" s="572"/>
      <c r="P572" s="572"/>
      <c r="Q572" s="538"/>
      <c r="R572" s="522"/>
      <c r="S572" s="533"/>
      <c r="T572" s="522"/>
      <c r="U572" s="530"/>
      <c r="V572" s="522"/>
      <c r="W572" s="514"/>
      <c r="X572" s="512"/>
      <c r="Y572" s="540"/>
      <c r="Z572" s="514"/>
      <c r="AA572" s="512"/>
      <c r="AB572" s="513"/>
      <c r="AC572" s="513"/>
      <c r="AD572" s="512">
        <f>IFERROR(LEFT(E574,FIND(" ",E574)-1),E574)</f>
        <v>0</v>
      </c>
      <c r="AE572" s="512" t="e">
        <f>MID(E574,FIND(" ",E574)*1,27)</f>
        <v>#VALUE!</v>
      </c>
      <c r="AF572" s="512" t="str">
        <f>UPPER(AD572)</f>
        <v>0</v>
      </c>
      <c r="AG572" s="513" t="e">
        <f>PROPER(AE572)</f>
        <v>#VALUE!</v>
      </c>
      <c r="AH572" s="514" t="str">
        <f>MID($F574,FIND("",$F574)*1,2)</f>
        <v/>
      </c>
      <c r="AI572" s="514" t="str">
        <f>MID($F574,FIND("",$F574)*3,2)</f>
        <v/>
      </c>
      <c r="AJ572" s="514" t="str">
        <f>MID($F574,FIND("",$F574)*5,2)</f>
        <v/>
      </c>
      <c r="AK572" s="515">
        <f>G574</f>
        <v>0</v>
      </c>
      <c r="AL572" s="516">
        <f>IF(AK572="кмс",AK$2,IF(AK572="мс",AL$2,IF(AK572="мсмк",AM$2,IF(AK572="змс",AN$2,AK572))))</f>
        <v>0</v>
      </c>
      <c r="AM572" s="514"/>
      <c r="AN572" s="512"/>
      <c r="AO572" s="512"/>
      <c r="AP572" s="512"/>
      <c r="AQ572" s="512"/>
      <c r="AR572" s="512"/>
    </row>
    <row r="573" spans="1:44" ht="12" customHeight="1" x14ac:dyDescent="0.2">
      <c r="A573" s="583"/>
      <c r="B573" s="568"/>
      <c r="C573" s="582"/>
      <c r="D573" s="570"/>
      <c r="E573" s="545"/>
      <c r="F573" s="529"/>
      <c r="G573" s="529"/>
      <c r="H573" s="529"/>
      <c r="I573" s="529"/>
      <c r="J573" s="529"/>
      <c r="K573" s="529"/>
      <c r="L573" s="573"/>
      <c r="M573" s="530"/>
      <c r="N573" s="573"/>
      <c r="O573" s="573"/>
      <c r="P573" s="573"/>
      <c r="Q573" s="539"/>
      <c r="R573" s="521"/>
      <c r="S573" s="532"/>
      <c r="T573" s="521"/>
      <c r="U573" s="530"/>
      <c r="V573" s="521"/>
      <c r="W573" s="514"/>
      <c r="X573" s="512"/>
      <c r="Y573" s="540"/>
      <c r="Z573" s="514"/>
      <c r="AA573" s="512"/>
      <c r="AB573" s="513"/>
      <c r="AC573" s="513"/>
      <c r="AD573" s="512"/>
      <c r="AE573" s="512"/>
      <c r="AF573" s="512"/>
      <c r="AG573" s="513"/>
      <c r="AH573" s="514"/>
      <c r="AI573" s="514"/>
      <c r="AJ573" s="514"/>
      <c r="AK573" s="514"/>
      <c r="AL573" s="516"/>
      <c r="AM573" s="514"/>
      <c r="AN573" s="512"/>
      <c r="AO573" s="512"/>
      <c r="AP573" s="512"/>
      <c r="AQ573" s="512"/>
      <c r="AR573" s="512"/>
    </row>
    <row r="574" spans="1:44" ht="12" customHeight="1" x14ac:dyDescent="0.2">
      <c r="A574" s="571"/>
      <c r="B574" s="568"/>
      <c r="C574" s="581"/>
      <c r="D574" s="569"/>
      <c r="E574" s="545"/>
      <c r="F574" s="573"/>
      <c r="G574" s="573"/>
      <c r="H574" s="573"/>
      <c r="I574" s="573"/>
      <c r="J574" s="573"/>
      <c r="K574" s="573"/>
      <c r="L574" s="572"/>
      <c r="M574" s="580"/>
      <c r="N574" s="572"/>
      <c r="O574" s="572"/>
      <c r="P574" s="572"/>
      <c r="Q574" s="538"/>
      <c r="R574" s="522"/>
      <c r="S574" s="533"/>
      <c r="T574" s="522"/>
      <c r="U574" s="530"/>
      <c r="V574" s="522"/>
      <c r="W574" s="514"/>
      <c r="X574" s="512"/>
      <c r="Y574" s="540"/>
      <c r="Z574" s="514"/>
      <c r="AA574" s="512"/>
      <c r="AB574" s="513"/>
      <c r="AC574" s="513"/>
      <c r="AD574" s="512">
        <f>IFERROR(LEFT(E576,FIND(" ",E576)-1),E576)</f>
        <v>0</v>
      </c>
      <c r="AE574" s="512" t="e">
        <f>MID(E576,FIND(" ",E576)*1,27)</f>
        <v>#VALUE!</v>
      </c>
      <c r="AF574" s="512" t="str">
        <f>UPPER(AD574)</f>
        <v>0</v>
      </c>
      <c r="AG574" s="513" t="e">
        <f>PROPER(AE574)</f>
        <v>#VALUE!</v>
      </c>
      <c r="AH574" s="514" t="str">
        <f>MID($F576,FIND("",$F576)*1,2)</f>
        <v/>
      </c>
      <c r="AI574" s="514" t="str">
        <f>MID($F576,FIND("",$F576)*3,2)</f>
        <v/>
      </c>
      <c r="AJ574" s="514" t="str">
        <f>MID($F576,FIND("",$F576)*5,2)</f>
        <v/>
      </c>
      <c r="AK574" s="515">
        <f>G576</f>
        <v>0</v>
      </c>
      <c r="AL574" s="516">
        <f>IF(AK574="кмс",AK$2,IF(AK574="мс",AL$2,IF(AK574="мсмк",AM$2,IF(AK574="змс",AN$2,AK574))))</f>
        <v>0</v>
      </c>
      <c r="AM574" s="514"/>
      <c r="AN574" s="512"/>
      <c r="AO574" s="512"/>
      <c r="AP574" s="512"/>
      <c r="AQ574" s="512"/>
      <c r="AR574" s="512"/>
    </row>
    <row r="575" spans="1:44" ht="12" customHeight="1" x14ac:dyDescent="0.2">
      <c r="A575" s="571"/>
      <c r="B575" s="568"/>
      <c r="C575" s="581"/>
      <c r="D575" s="570"/>
      <c r="E575" s="545"/>
      <c r="F575" s="529"/>
      <c r="G575" s="529"/>
      <c r="H575" s="529"/>
      <c r="I575" s="529"/>
      <c r="J575" s="529"/>
      <c r="K575" s="529"/>
      <c r="L575" s="573"/>
      <c r="M575" s="530"/>
      <c r="N575" s="573"/>
      <c r="O575" s="573"/>
      <c r="P575" s="573"/>
      <c r="Q575" s="539"/>
      <c r="R575" s="521"/>
      <c r="S575" s="532"/>
      <c r="T575" s="521"/>
      <c r="U575" s="530"/>
      <c r="V575" s="521"/>
      <c r="W575" s="514"/>
      <c r="X575" s="512"/>
      <c r="Y575" s="540"/>
      <c r="Z575" s="514"/>
      <c r="AA575" s="512"/>
      <c r="AB575" s="513"/>
      <c r="AC575" s="513"/>
      <c r="AD575" s="512"/>
      <c r="AE575" s="512"/>
      <c r="AF575" s="512"/>
      <c r="AG575" s="513"/>
      <c r="AH575" s="514"/>
      <c r="AI575" s="514"/>
      <c r="AJ575" s="514"/>
      <c r="AK575" s="514"/>
      <c r="AL575" s="516"/>
      <c r="AM575" s="514"/>
      <c r="AN575" s="512"/>
      <c r="AO575" s="512"/>
      <c r="AP575" s="512"/>
      <c r="AQ575" s="512"/>
      <c r="AR575" s="512"/>
    </row>
    <row r="576" spans="1:44" ht="12" customHeight="1" x14ac:dyDescent="0.2">
      <c r="A576" s="583"/>
      <c r="B576" s="568"/>
      <c r="C576" s="582"/>
      <c r="D576" s="569"/>
      <c r="E576" s="545"/>
      <c r="F576" s="573"/>
      <c r="G576" s="573"/>
      <c r="H576" s="573"/>
      <c r="I576" s="573"/>
      <c r="J576" s="573"/>
      <c r="K576" s="573"/>
      <c r="L576" s="572"/>
      <c r="M576" s="580"/>
      <c r="N576" s="572"/>
      <c r="O576" s="572"/>
      <c r="P576" s="572"/>
      <c r="Q576" s="538"/>
      <c r="R576" s="522"/>
      <c r="S576" s="533"/>
      <c r="T576" s="522"/>
      <c r="U576" s="530"/>
      <c r="V576" s="522"/>
      <c r="W576" s="514"/>
      <c r="X576" s="512"/>
      <c r="Y576" s="540"/>
      <c r="Z576" s="514"/>
      <c r="AA576" s="512"/>
      <c r="AB576" s="513"/>
      <c r="AC576" s="513"/>
      <c r="AD576" s="512">
        <f>IFERROR(LEFT(E578,FIND(" ",E578)-1),E578)</f>
        <v>0</v>
      </c>
      <c r="AE576" s="512" t="e">
        <f>MID(E578,FIND(" ",E578)*1,27)</f>
        <v>#VALUE!</v>
      </c>
      <c r="AF576" s="512" t="str">
        <f>UPPER(AD576)</f>
        <v>0</v>
      </c>
      <c r="AG576" s="513" t="e">
        <f>PROPER(AE576)</f>
        <v>#VALUE!</v>
      </c>
      <c r="AH576" s="514" t="str">
        <f>MID($F578,FIND("",$F578)*1,2)</f>
        <v/>
      </c>
      <c r="AI576" s="514" t="str">
        <f>MID($F578,FIND("",$F578)*3,2)</f>
        <v/>
      </c>
      <c r="AJ576" s="514" t="str">
        <f>MID($F578,FIND("",$F578)*5,2)</f>
        <v/>
      </c>
      <c r="AK576" s="515">
        <f>G578</f>
        <v>0</v>
      </c>
      <c r="AL576" s="516">
        <f>IF(AK576="кмс",AK$2,IF(AK576="мс",AL$2,IF(AK576="мсмк",AM$2,IF(AK576="змс",AN$2,AK576))))</f>
        <v>0</v>
      </c>
      <c r="AM576" s="514"/>
      <c r="AN576" s="512"/>
      <c r="AO576" s="512"/>
      <c r="AP576" s="512"/>
      <c r="AQ576" s="512"/>
      <c r="AR576" s="512"/>
    </row>
    <row r="577" spans="1:44" ht="12" customHeight="1" x14ac:dyDescent="0.2">
      <c r="A577" s="583"/>
      <c r="B577" s="568"/>
      <c r="C577" s="582"/>
      <c r="D577" s="570"/>
      <c r="E577" s="545"/>
      <c r="F577" s="529"/>
      <c r="G577" s="529"/>
      <c r="H577" s="529"/>
      <c r="I577" s="529"/>
      <c r="J577" s="529"/>
      <c r="K577" s="529"/>
      <c r="L577" s="573"/>
      <c r="M577" s="530"/>
      <c r="N577" s="573"/>
      <c r="O577" s="573"/>
      <c r="P577" s="573"/>
      <c r="Q577" s="539"/>
      <c r="R577" s="521"/>
      <c r="S577" s="532"/>
      <c r="T577" s="521"/>
      <c r="U577" s="530"/>
      <c r="V577" s="521"/>
      <c r="W577" s="514"/>
      <c r="X577" s="512"/>
      <c r="Y577" s="540"/>
      <c r="Z577" s="514"/>
      <c r="AA577" s="512"/>
      <c r="AB577" s="513"/>
      <c r="AC577" s="513"/>
      <c r="AD577" s="512"/>
      <c r="AE577" s="512"/>
      <c r="AF577" s="512"/>
      <c r="AG577" s="513"/>
      <c r="AH577" s="514"/>
      <c r="AI577" s="514"/>
      <c r="AJ577" s="514"/>
      <c r="AK577" s="514"/>
      <c r="AL577" s="516"/>
      <c r="AM577" s="514"/>
      <c r="AN577" s="512"/>
      <c r="AO577" s="512"/>
      <c r="AP577" s="512"/>
      <c r="AQ577" s="512"/>
      <c r="AR577" s="512"/>
    </row>
    <row r="578" spans="1:44" ht="12" customHeight="1" x14ac:dyDescent="0.2">
      <c r="A578" s="583"/>
      <c r="B578" s="568"/>
      <c r="C578" s="582"/>
      <c r="D578" s="569"/>
      <c r="E578" s="545"/>
      <c r="F578" s="573"/>
      <c r="G578" s="573"/>
      <c r="H578" s="573"/>
      <c r="I578" s="573"/>
      <c r="J578" s="573"/>
      <c r="K578" s="573"/>
      <c r="L578" s="572"/>
      <c r="M578" s="580"/>
      <c r="N578" s="572"/>
      <c r="O578" s="572"/>
      <c r="P578" s="572"/>
      <c r="Q578" s="538"/>
      <c r="R578" s="522"/>
      <c r="S578" s="533"/>
      <c r="T578" s="522"/>
      <c r="U578" s="530"/>
      <c r="V578" s="522"/>
      <c r="W578" s="514"/>
      <c r="X578" s="512"/>
      <c r="Y578" s="540"/>
      <c r="Z578" s="514"/>
      <c r="AA578" s="512"/>
      <c r="AB578" s="513"/>
      <c r="AC578" s="513"/>
      <c r="AD578" s="512">
        <f>IFERROR(LEFT(E580,FIND(" ",E580)-1),E580)</f>
        <v>0</v>
      </c>
      <c r="AE578" s="512" t="e">
        <f>MID(E580,FIND(" ",E580)*1,27)</f>
        <v>#VALUE!</v>
      </c>
      <c r="AF578" s="512" t="str">
        <f>UPPER(AD578)</f>
        <v>0</v>
      </c>
      <c r="AG578" s="513" t="e">
        <f>PROPER(AE578)</f>
        <v>#VALUE!</v>
      </c>
      <c r="AH578" s="514" t="str">
        <f>MID($F580,FIND("",$F580)*1,2)</f>
        <v/>
      </c>
      <c r="AI578" s="514" t="str">
        <f>MID($F580,FIND("",$F580)*3,2)</f>
        <v/>
      </c>
      <c r="AJ578" s="514" t="str">
        <f>MID($F580,FIND("",$F580)*5,2)</f>
        <v/>
      </c>
      <c r="AK578" s="515">
        <f>G580</f>
        <v>0</v>
      </c>
      <c r="AL578" s="516">
        <f>IF(AK578="кмс",AK$2,IF(AK578="мс",AL$2,IF(AK578="мсмк",AM$2,IF(AK578="змс",AN$2,AK578))))</f>
        <v>0</v>
      </c>
      <c r="AM578" s="514"/>
      <c r="AN578" s="512"/>
      <c r="AO578" s="512"/>
      <c r="AP578" s="512"/>
      <c r="AQ578" s="512"/>
      <c r="AR578" s="512"/>
    </row>
    <row r="579" spans="1:44" ht="12" customHeight="1" x14ac:dyDescent="0.2">
      <c r="A579" s="583"/>
      <c r="B579" s="568"/>
      <c r="C579" s="582"/>
      <c r="D579" s="570"/>
      <c r="E579" s="545"/>
      <c r="F579" s="529"/>
      <c r="G579" s="529"/>
      <c r="H579" s="529"/>
      <c r="I579" s="529"/>
      <c r="J579" s="529"/>
      <c r="K579" s="529"/>
      <c r="L579" s="573"/>
      <c r="M579" s="530"/>
      <c r="N579" s="573"/>
      <c r="O579" s="573"/>
      <c r="P579" s="573"/>
      <c r="Q579" s="539"/>
      <c r="R579" s="521"/>
      <c r="S579" s="532"/>
      <c r="T579" s="521"/>
      <c r="U579" s="530"/>
      <c r="V579" s="521"/>
      <c r="W579" s="514"/>
      <c r="X579" s="512"/>
      <c r="Y579" s="540"/>
      <c r="Z579" s="514"/>
      <c r="AA579" s="512"/>
      <c r="AB579" s="513"/>
      <c r="AC579" s="513"/>
      <c r="AD579" s="512"/>
      <c r="AE579" s="512"/>
      <c r="AF579" s="512"/>
      <c r="AG579" s="513"/>
      <c r="AH579" s="514"/>
      <c r="AI579" s="514"/>
      <c r="AJ579" s="514"/>
      <c r="AK579" s="514"/>
      <c r="AL579" s="516"/>
      <c r="AM579" s="514"/>
      <c r="AN579" s="512"/>
      <c r="AO579" s="512"/>
      <c r="AP579" s="512"/>
      <c r="AQ579" s="512"/>
      <c r="AR579" s="512"/>
    </row>
    <row r="580" spans="1:44" ht="12" customHeight="1" x14ac:dyDescent="0.2">
      <c r="A580" s="571"/>
      <c r="B580" s="568"/>
      <c r="C580" s="581"/>
      <c r="D580" s="569"/>
      <c r="E580" s="545"/>
      <c r="F580" s="573"/>
      <c r="G580" s="573"/>
      <c r="H580" s="573"/>
      <c r="I580" s="573"/>
      <c r="J580" s="573"/>
      <c r="K580" s="573"/>
      <c r="L580" s="572"/>
      <c r="M580" s="580"/>
      <c r="N580" s="572"/>
      <c r="O580" s="572"/>
      <c r="P580" s="572"/>
      <c r="Q580" s="538"/>
      <c r="R580" s="522"/>
      <c r="S580" s="533"/>
      <c r="T580" s="522"/>
      <c r="U580" s="530"/>
      <c r="V580" s="522"/>
      <c r="W580" s="514"/>
      <c r="X580" s="512"/>
      <c r="Y580" s="540"/>
      <c r="Z580" s="514"/>
      <c r="AA580" s="512"/>
      <c r="AB580" s="513"/>
      <c r="AC580" s="513"/>
      <c r="AD580" s="512">
        <f>IFERROR(LEFT(E582,FIND(" ",E582)-1),E582)</f>
        <v>0</v>
      </c>
      <c r="AE580" s="512" t="e">
        <f>MID(E582,FIND(" ",E582)*1,27)</f>
        <v>#VALUE!</v>
      </c>
      <c r="AF580" s="512" t="str">
        <f>UPPER(AD580)</f>
        <v>0</v>
      </c>
      <c r="AG580" s="513" t="e">
        <f>PROPER(AE580)</f>
        <v>#VALUE!</v>
      </c>
      <c r="AH580" s="514" t="str">
        <f>MID($F582,FIND("",$F582)*1,2)</f>
        <v/>
      </c>
      <c r="AI580" s="514" t="str">
        <f>MID($F582,FIND("",$F582)*3,2)</f>
        <v/>
      </c>
      <c r="AJ580" s="514" t="str">
        <f>MID($F582,FIND("",$F582)*5,2)</f>
        <v/>
      </c>
      <c r="AK580" s="515">
        <f>G582</f>
        <v>0</v>
      </c>
      <c r="AL580" s="516">
        <f>IF(AK580="кмс",AK$2,IF(AK580="мс",AL$2,IF(AK580="мсмк",AM$2,IF(AK580="змс",AN$2,AK580))))</f>
        <v>0</v>
      </c>
      <c r="AM580" s="514"/>
      <c r="AN580" s="512"/>
      <c r="AO580" s="512"/>
      <c r="AP580" s="512"/>
      <c r="AQ580" s="512"/>
      <c r="AR580" s="512"/>
    </row>
    <row r="581" spans="1:44" ht="12" customHeight="1" x14ac:dyDescent="0.2">
      <c r="A581" s="571"/>
      <c r="B581" s="568"/>
      <c r="C581" s="581"/>
      <c r="D581" s="570"/>
      <c r="E581" s="545"/>
      <c r="F581" s="529"/>
      <c r="G581" s="529"/>
      <c r="H581" s="529"/>
      <c r="I581" s="529"/>
      <c r="J581" s="529"/>
      <c r="K581" s="529"/>
      <c r="L581" s="573"/>
      <c r="M581" s="530"/>
      <c r="N581" s="573"/>
      <c r="O581" s="573"/>
      <c r="P581" s="573"/>
      <c r="Q581" s="539"/>
      <c r="R581" s="521"/>
      <c r="S581" s="532"/>
      <c r="T581" s="521"/>
      <c r="U581" s="530"/>
      <c r="V581" s="521"/>
      <c r="W581" s="514"/>
      <c r="X581" s="512"/>
      <c r="Y581" s="540"/>
      <c r="Z581" s="514"/>
      <c r="AA581" s="512"/>
      <c r="AB581" s="513"/>
      <c r="AC581" s="513"/>
      <c r="AD581" s="512"/>
      <c r="AE581" s="512"/>
      <c r="AF581" s="512"/>
      <c r="AG581" s="513"/>
      <c r="AH581" s="514"/>
      <c r="AI581" s="514"/>
      <c r="AJ581" s="514"/>
      <c r="AK581" s="514"/>
      <c r="AL581" s="516"/>
      <c r="AM581" s="514"/>
      <c r="AN581" s="512"/>
      <c r="AO581" s="512"/>
      <c r="AP581" s="512"/>
      <c r="AQ581" s="512"/>
      <c r="AR581" s="512"/>
    </row>
    <row r="582" spans="1:44" ht="12" customHeight="1" x14ac:dyDescent="0.2">
      <c r="A582" s="583"/>
      <c r="B582" s="568"/>
      <c r="C582" s="581"/>
      <c r="D582" s="569"/>
      <c r="E582" s="545"/>
      <c r="F582" s="573"/>
      <c r="G582" s="573"/>
      <c r="H582" s="573"/>
      <c r="I582" s="573"/>
      <c r="J582" s="573"/>
      <c r="K582" s="573"/>
      <c r="L582" s="572"/>
      <c r="M582" s="580"/>
      <c r="N582" s="572"/>
      <c r="O582" s="572"/>
      <c r="P582" s="572"/>
      <c r="Q582" s="538"/>
      <c r="R582" s="522"/>
      <c r="S582" s="533"/>
      <c r="T582" s="522"/>
      <c r="U582" s="530"/>
      <c r="V582" s="522"/>
      <c r="W582" s="514"/>
      <c r="X582" s="512"/>
      <c r="Y582" s="540"/>
      <c r="Z582" s="514"/>
      <c r="AA582" s="512"/>
      <c r="AB582" s="513"/>
      <c r="AC582" s="513"/>
      <c r="AD582" s="512">
        <f>IFERROR(LEFT(E584,FIND(" ",E584)-1),E584)</f>
        <v>0</v>
      </c>
      <c r="AE582" s="512" t="e">
        <f>MID(E584,FIND(" ",E584)*1,27)</f>
        <v>#VALUE!</v>
      </c>
      <c r="AF582" s="512" t="str">
        <f>UPPER(AD582)</f>
        <v>0</v>
      </c>
      <c r="AG582" s="513" t="e">
        <f>PROPER(AE582)</f>
        <v>#VALUE!</v>
      </c>
      <c r="AH582" s="514" t="str">
        <f>MID($F584,FIND("",$F584)*1,2)</f>
        <v/>
      </c>
      <c r="AI582" s="514" t="str">
        <f>MID($F584,FIND("",$F584)*3,2)</f>
        <v/>
      </c>
      <c r="AJ582" s="514" t="str">
        <f>MID($F584,FIND("",$F584)*5,2)</f>
        <v/>
      </c>
      <c r="AK582" s="515">
        <f>G584</f>
        <v>0</v>
      </c>
      <c r="AL582" s="516">
        <f>IF(AK582="кмс",AK$2,IF(AK582="мс",AL$2,IF(AK582="мсмк",AM$2,IF(AK582="змс",AN$2,AK582))))</f>
        <v>0</v>
      </c>
      <c r="AM582" s="514"/>
      <c r="AN582" s="512"/>
      <c r="AO582" s="512"/>
      <c r="AP582" s="512"/>
      <c r="AQ582" s="512"/>
      <c r="AR582" s="512"/>
    </row>
    <row r="583" spans="1:44" ht="12" customHeight="1" x14ac:dyDescent="0.2">
      <c r="A583" s="583"/>
      <c r="B583" s="568"/>
      <c r="C583" s="581"/>
      <c r="D583" s="570"/>
      <c r="E583" s="545"/>
      <c r="F583" s="529"/>
      <c r="G583" s="529"/>
      <c r="H583" s="529"/>
      <c r="I583" s="529"/>
      <c r="J583" s="529"/>
      <c r="K583" s="529"/>
      <c r="L583" s="573"/>
      <c r="M583" s="530"/>
      <c r="N583" s="573"/>
      <c r="O583" s="573"/>
      <c r="P583" s="573"/>
      <c r="Q583" s="539"/>
      <c r="R583" s="521"/>
      <c r="S583" s="532"/>
      <c r="T583" s="521"/>
      <c r="U583" s="530"/>
      <c r="V583" s="521"/>
      <c r="W583" s="514"/>
      <c r="X583" s="512"/>
      <c r="Y583" s="540"/>
      <c r="Z583" s="514"/>
      <c r="AA583" s="512"/>
      <c r="AB583" s="513"/>
      <c r="AC583" s="513"/>
      <c r="AD583" s="512"/>
      <c r="AE583" s="512"/>
      <c r="AF583" s="512"/>
      <c r="AG583" s="513"/>
      <c r="AH583" s="514"/>
      <c r="AI583" s="514"/>
      <c r="AJ583" s="514"/>
      <c r="AK583" s="514"/>
      <c r="AL583" s="516"/>
      <c r="AM583" s="514"/>
      <c r="AN583" s="512"/>
      <c r="AO583" s="512"/>
      <c r="AP583" s="512"/>
      <c r="AQ583" s="512"/>
      <c r="AR583" s="512"/>
    </row>
    <row r="584" spans="1:44" ht="12" customHeight="1" x14ac:dyDescent="0.2">
      <c r="A584" s="571"/>
      <c r="B584" s="568"/>
      <c r="C584" s="582"/>
      <c r="D584" s="569"/>
      <c r="E584" s="545"/>
      <c r="F584" s="573"/>
      <c r="G584" s="573"/>
      <c r="H584" s="573"/>
      <c r="I584" s="573"/>
      <c r="J584" s="573"/>
      <c r="K584" s="573"/>
      <c r="L584" s="572"/>
      <c r="M584" s="580"/>
      <c r="N584" s="572"/>
      <c r="O584" s="572"/>
      <c r="P584" s="572"/>
      <c r="Q584" s="538"/>
      <c r="R584" s="522"/>
      <c r="S584" s="533"/>
      <c r="T584" s="522"/>
      <c r="U584" s="530"/>
      <c r="V584" s="522"/>
      <c r="W584" s="514"/>
      <c r="X584" s="512"/>
      <c r="Y584" s="540"/>
      <c r="Z584" s="514"/>
      <c r="AA584" s="512"/>
      <c r="AB584" s="513"/>
      <c r="AC584" s="513"/>
      <c r="AD584" s="512">
        <f>IFERROR(LEFT(E586,FIND(" ",E586)-1),E586)</f>
        <v>0</v>
      </c>
      <c r="AE584" s="512" t="e">
        <f>MID(E586,FIND(" ",E586)*1,27)</f>
        <v>#VALUE!</v>
      </c>
      <c r="AF584" s="512" t="str">
        <f>UPPER(AD584)</f>
        <v>0</v>
      </c>
      <c r="AG584" s="513" t="e">
        <f>PROPER(AE584)</f>
        <v>#VALUE!</v>
      </c>
      <c r="AH584" s="514" t="str">
        <f>MID($F586,FIND("",$F586)*1,2)</f>
        <v/>
      </c>
      <c r="AI584" s="514" t="str">
        <f>MID($F586,FIND("",$F586)*3,2)</f>
        <v/>
      </c>
      <c r="AJ584" s="514" t="str">
        <f>MID($F586,FIND("",$F586)*5,2)</f>
        <v/>
      </c>
      <c r="AK584" s="515">
        <f>G586</f>
        <v>0</v>
      </c>
      <c r="AL584" s="516">
        <f>IF(AK584="кмс",AK$2,IF(AK584="мс",AL$2,IF(AK584="мсмк",AM$2,IF(AK584="змс",AN$2,AK584))))</f>
        <v>0</v>
      </c>
      <c r="AM584" s="514"/>
      <c r="AN584" s="512"/>
      <c r="AO584" s="512"/>
      <c r="AP584" s="512"/>
      <c r="AQ584" s="512"/>
      <c r="AR584" s="512"/>
    </row>
    <row r="585" spans="1:44" ht="12" customHeight="1" x14ac:dyDescent="0.2">
      <c r="A585" s="571"/>
      <c r="B585" s="568"/>
      <c r="C585" s="582"/>
      <c r="D585" s="570"/>
      <c r="E585" s="545"/>
      <c r="F585" s="529"/>
      <c r="G585" s="529"/>
      <c r="H585" s="529"/>
      <c r="I585" s="529"/>
      <c r="J585" s="529"/>
      <c r="K585" s="529"/>
      <c r="L585" s="573"/>
      <c r="M585" s="530"/>
      <c r="N585" s="573"/>
      <c r="O585" s="573"/>
      <c r="P585" s="573"/>
      <c r="Q585" s="539"/>
      <c r="R585" s="521"/>
      <c r="S585" s="532"/>
      <c r="T585" s="521"/>
      <c r="U585" s="530"/>
      <c r="V585" s="521"/>
      <c r="W585" s="514"/>
      <c r="X585" s="512"/>
      <c r="Y585" s="540"/>
      <c r="Z585" s="514"/>
      <c r="AA585" s="512"/>
      <c r="AB585" s="513"/>
      <c r="AC585" s="513"/>
      <c r="AD585" s="512"/>
      <c r="AE585" s="512"/>
      <c r="AF585" s="512"/>
      <c r="AG585" s="513"/>
      <c r="AH585" s="514"/>
      <c r="AI585" s="514"/>
      <c r="AJ585" s="514"/>
      <c r="AK585" s="514"/>
      <c r="AL585" s="516"/>
      <c r="AM585" s="514"/>
      <c r="AN585" s="512"/>
      <c r="AO585" s="512"/>
      <c r="AP585" s="512"/>
      <c r="AQ585" s="512"/>
      <c r="AR585" s="512"/>
    </row>
    <row r="586" spans="1:44" ht="12" customHeight="1" x14ac:dyDescent="0.2">
      <c r="A586" s="583"/>
      <c r="B586" s="568"/>
      <c r="C586" s="581"/>
      <c r="D586" s="569"/>
      <c r="E586" s="545"/>
      <c r="F586" s="573"/>
      <c r="G586" s="573"/>
      <c r="H586" s="573"/>
      <c r="I586" s="573"/>
      <c r="J586" s="573"/>
      <c r="K586" s="573"/>
      <c r="L586" s="572"/>
      <c r="M586" s="580"/>
      <c r="N586" s="572"/>
      <c r="O586" s="572"/>
      <c r="P586" s="572"/>
      <c r="Q586" s="538"/>
      <c r="R586" s="522"/>
      <c r="S586" s="533"/>
      <c r="T586" s="522"/>
      <c r="U586" s="530"/>
      <c r="V586" s="522"/>
      <c r="W586" s="514"/>
      <c r="X586" s="512"/>
      <c r="Y586" s="540"/>
      <c r="Z586" s="514"/>
      <c r="AA586" s="512"/>
      <c r="AB586" s="513"/>
      <c r="AC586" s="513"/>
      <c r="AD586" s="512">
        <f>IFERROR(LEFT(E588,FIND(" ",E588)-1),E588)</f>
        <v>0</v>
      </c>
      <c r="AE586" s="512" t="e">
        <f>MID(E588,FIND(" ",E588)*1,27)</f>
        <v>#VALUE!</v>
      </c>
      <c r="AF586" s="512" t="str">
        <f>UPPER(AD586)</f>
        <v>0</v>
      </c>
      <c r="AG586" s="513" t="e">
        <f>PROPER(AE586)</f>
        <v>#VALUE!</v>
      </c>
      <c r="AH586" s="514" t="str">
        <f>MID($F588,FIND("",$F588)*1,2)</f>
        <v/>
      </c>
      <c r="AI586" s="514" t="str">
        <f>MID($F588,FIND("",$F588)*3,2)</f>
        <v/>
      </c>
      <c r="AJ586" s="514" t="str">
        <f>MID($F588,FIND("",$F588)*5,2)</f>
        <v/>
      </c>
      <c r="AK586" s="515">
        <f>G588</f>
        <v>0</v>
      </c>
      <c r="AL586" s="516">
        <f>IF(AK586="кмс",AK$2,IF(AK586="мс",AL$2,IF(AK586="мсмк",AM$2,IF(AK586="змс",AN$2,AK586))))</f>
        <v>0</v>
      </c>
      <c r="AM586" s="514"/>
      <c r="AN586" s="512"/>
      <c r="AO586" s="512"/>
      <c r="AP586" s="512"/>
      <c r="AQ586" s="512"/>
      <c r="AR586" s="512"/>
    </row>
    <row r="587" spans="1:44" ht="12" customHeight="1" x14ac:dyDescent="0.2">
      <c r="A587" s="583"/>
      <c r="B587" s="568"/>
      <c r="C587" s="581"/>
      <c r="D587" s="570"/>
      <c r="E587" s="545"/>
      <c r="F587" s="529"/>
      <c r="G587" s="529"/>
      <c r="H587" s="529"/>
      <c r="I587" s="529"/>
      <c r="J587" s="529"/>
      <c r="K587" s="529"/>
      <c r="L587" s="573"/>
      <c r="M587" s="530"/>
      <c r="N587" s="573"/>
      <c r="O587" s="573"/>
      <c r="P587" s="573"/>
      <c r="Q587" s="539"/>
      <c r="R587" s="521"/>
      <c r="S587" s="532"/>
      <c r="T587" s="521"/>
      <c r="U587" s="530"/>
      <c r="V587" s="521"/>
      <c r="W587" s="514"/>
      <c r="X587" s="512"/>
      <c r="Y587" s="540"/>
      <c r="Z587" s="514"/>
      <c r="AA587" s="512"/>
      <c r="AB587" s="513"/>
      <c r="AC587" s="513"/>
      <c r="AD587" s="512"/>
      <c r="AE587" s="512"/>
      <c r="AF587" s="512"/>
      <c r="AG587" s="513"/>
      <c r="AH587" s="514"/>
      <c r="AI587" s="514"/>
      <c r="AJ587" s="514"/>
      <c r="AK587" s="514"/>
      <c r="AL587" s="516"/>
      <c r="AM587" s="514"/>
      <c r="AN587" s="512"/>
      <c r="AO587" s="512"/>
      <c r="AP587" s="512"/>
      <c r="AQ587" s="512"/>
      <c r="AR587" s="512"/>
    </row>
    <row r="588" spans="1:44" ht="12" customHeight="1" x14ac:dyDescent="0.2">
      <c r="A588" s="571"/>
      <c r="B588" s="568"/>
      <c r="C588" s="581"/>
      <c r="D588" s="569"/>
      <c r="E588" s="545"/>
      <c r="F588" s="573"/>
      <c r="G588" s="573"/>
      <c r="H588" s="573"/>
      <c r="I588" s="573"/>
      <c r="J588" s="573"/>
      <c r="K588" s="573"/>
      <c r="L588" s="572"/>
      <c r="M588" s="580"/>
      <c r="N588" s="572"/>
      <c r="O588" s="572"/>
      <c r="P588" s="572"/>
      <c r="Q588" s="538"/>
      <c r="R588" s="522"/>
      <c r="S588" s="533"/>
      <c r="T588" s="522"/>
      <c r="U588" s="530"/>
      <c r="V588" s="522"/>
      <c r="W588" s="514"/>
      <c r="X588" s="512"/>
      <c r="Y588" s="540"/>
      <c r="Z588" s="514"/>
      <c r="AA588" s="512"/>
      <c r="AB588" s="513"/>
      <c r="AC588" s="513"/>
      <c r="AD588" s="512">
        <f>IFERROR(LEFT(E590,FIND(" ",E590)-1),E590)</f>
        <v>0</v>
      </c>
      <c r="AE588" s="512" t="e">
        <f>MID(E590,FIND(" ",E590)*1,27)</f>
        <v>#VALUE!</v>
      </c>
      <c r="AF588" s="512" t="str">
        <f>UPPER(AD588)</f>
        <v>0</v>
      </c>
      <c r="AG588" s="513" t="e">
        <f>PROPER(AE588)</f>
        <v>#VALUE!</v>
      </c>
      <c r="AH588" s="514" t="str">
        <f>MID($F590,FIND("",$F590)*1,2)</f>
        <v/>
      </c>
      <c r="AI588" s="514" t="str">
        <f>MID($F590,FIND("",$F590)*3,2)</f>
        <v/>
      </c>
      <c r="AJ588" s="514" t="str">
        <f>MID($F590,FIND("",$F590)*5,2)</f>
        <v/>
      </c>
      <c r="AK588" s="515">
        <f>G590</f>
        <v>0</v>
      </c>
      <c r="AL588" s="516">
        <f>IF(AK588="кмс",AK$2,IF(AK588="мс",AL$2,IF(AK588="мсмк",AM$2,IF(AK588="змс",AN$2,AK588))))</f>
        <v>0</v>
      </c>
      <c r="AM588" s="514"/>
      <c r="AN588" s="512"/>
      <c r="AO588" s="512"/>
      <c r="AP588" s="512"/>
      <c r="AQ588" s="512"/>
      <c r="AR588" s="512"/>
    </row>
    <row r="589" spans="1:44" ht="12" customHeight="1" x14ac:dyDescent="0.2">
      <c r="A589" s="571"/>
      <c r="B589" s="568"/>
      <c r="C589" s="581"/>
      <c r="D589" s="570"/>
      <c r="E589" s="545"/>
      <c r="F589" s="529"/>
      <c r="G589" s="529"/>
      <c r="H589" s="529"/>
      <c r="I589" s="529"/>
      <c r="J589" s="529"/>
      <c r="K589" s="529"/>
      <c r="L589" s="573"/>
      <c r="M589" s="530"/>
      <c r="N589" s="573"/>
      <c r="O589" s="573"/>
      <c r="P589" s="573"/>
      <c r="Q589" s="539"/>
      <c r="R589" s="521"/>
      <c r="S589" s="532"/>
      <c r="T589" s="521"/>
      <c r="U589" s="530"/>
      <c r="V589" s="521"/>
      <c r="W589" s="514"/>
      <c r="X589" s="512"/>
      <c r="Y589" s="540"/>
      <c r="Z589" s="514"/>
      <c r="AA589" s="512"/>
      <c r="AB589" s="513"/>
      <c r="AC589" s="513"/>
      <c r="AD589" s="512"/>
      <c r="AE589" s="512"/>
      <c r="AF589" s="512"/>
      <c r="AG589" s="513"/>
      <c r="AH589" s="514"/>
      <c r="AI589" s="514"/>
      <c r="AJ589" s="514"/>
      <c r="AK589" s="514"/>
      <c r="AL589" s="516"/>
      <c r="AM589" s="514"/>
      <c r="AN589" s="512"/>
      <c r="AO589" s="512"/>
      <c r="AP589" s="512"/>
      <c r="AQ589" s="512"/>
      <c r="AR589" s="512"/>
    </row>
    <row r="590" spans="1:44" ht="12" customHeight="1" x14ac:dyDescent="0.2">
      <c r="A590" s="571"/>
      <c r="B590" s="568"/>
      <c r="C590" s="582"/>
      <c r="D590" s="569"/>
      <c r="E590" s="545"/>
      <c r="F590" s="573"/>
      <c r="G590" s="573"/>
      <c r="H590" s="573"/>
      <c r="I590" s="573"/>
      <c r="J590" s="573"/>
      <c r="K590" s="573"/>
      <c r="L590" s="572"/>
      <c r="M590" s="580"/>
      <c r="N590" s="572"/>
      <c r="O590" s="572"/>
      <c r="P590" s="572"/>
      <c r="Q590" s="538"/>
      <c r="R590" s="522"/>
      <c r="S590" s="533"/>
      <c r="T590" s="522"/>
      <c r="U590" s="530"/>
      <c r="V590" s="522"/>
      <c r="W590" s="514"/>
      <c r="X590" s="512"/>
      <c r="Y590" s="540"/>
      <c r="Z590" s="514"/>
      <c r="AA590" s="512"/>
      <c r="AB590" s="513"/>
      <c r="AC590" s="513"/>
      <c r="AD590" s="512">
        <f>IFERROR(LEFT(E592,FIND(" ",E592)-1),E592)</f>
        <v>0</v>
      </c>
      <c r="AE590" s="512" t="e">
        <f>MID(E592,FIND(" ",E592)*1,27)</f>
        <v>#VALUE!</v>
      </c>
      <c r="AF590" s="512" t="str">
        <f>UPPER(AD590)</f>
        <v>0</v>
      </c>
      <c r="AG590" s="513" t="e">
        <f>PROPER(AE590)</f>
        <v>#VALUE!</v>
      </c>
      <c r="AH590" s="514" t="str">
        <f>MID($F592,FIND("",$F592)*1,2)</f>
        <v/>
      </c>
      <c r="AI590" s="514" t="str">
        <f>MID($F592,FIND("",$F592)*3,2)</f>
        <v/>
      </c>
      <c r="AJ590" s="514" t="str">
        <f>MID($F592,FIND("",$F592)*5,2)</f>
        <v/>
      </c>
      <c r="AK590" s="515">
        <f>G592</f>
        <v>0</v>
      </c>
      <c r="AL590" s="516">
        <f>IF(AK590="кмс",AK$2,IF(AK590="мс",AL$2,IF(AK590="мсмк",AM$2,IF(AK590="змс",AN$2,AK590))))</f>
        <v>0</v>
      </c>
      <c r="AM590" s="514"/>
      <c r="AN590" s="512"/>
      <c r="AO590" s="512"/>
      <c r="AP590" s="512"/>
      <c r="AQ590" s="512"/>
      <c r="AR590" s="512"/>
    </row>
    <row r="591" spans="1:44" ht="12" customHeight="1" x14ac:dyDescent="0.2">
      <c r="A591" s="571"/>
      <c r="B591" s="568"/>
      <c r="C591" s="582"/>
      <c r="D591" s="570"/>
      <c r="E591" s="545"/>
      <c r="F591" s="529"/>
      <c r="G591" s="529"/>
      <c r="H591" s="529"/>
      <c r="I591" s="529"/>
      <c r="J591" s="529"/>
      <c r="K591" s="529"/>
      <c r="L591" s="573"/>
      <c r="M591" s="530"/>
      <c r="N591" s="573"/>
      <c r="O591" s="573"/>
      <c r="P591" s="573"/>
      <c r="Q591" s="539"/>
      <c r="R591" s="521"/>
      <c r="S591" s="532"/>
      <c r="T591" s="521"/>
      <c r="U591" s="530"/>
      <c r="V591" s="521"/>
      <c r="W591" s="514"/>
      <c r="X591" s="512"/>
      <c r="Y591" s="540"/>
      <c r="Z591" s="514"/>
      <c r="AA591" s="512"/>
      <c r="AB591" s="513"/>
      <c r="AC591" s="513"/>
      <c r="AD591" s="512"/>
      <c r="AE591" s="512"/>
      <c r="AF591" s="512"/>
      <c r="AG591" s="513"/>
      <c r="AH591" s="514"/>
      <c r="AI591" s="514"/>
      <c r="AJ591" s="514"/>
      <c r="AK591" s="514"/>
      <c r="AL591" s="516"/>
      <c r="AM591" s="514"/>
      <c r="AN591" s="512"/>
      <c r="AO591" s="512"/>
      <c r="AP591" s="512"/>
      <c r="AQ591" s="512"/>
      <c r="AR591" s="512"/>
    </row>
    <row r="592" spans="1:44" ht="12" customHeight="1" x14ac:dyDescent="0.2">
      <c r="A592" s="583"/>
      <c r="B592" s="568"/>
      <c r="C592" s="544"/>
      <c r="D592" s="569"/>
      <c r="E592" s="545"/>
      <c r="F592" s="573"/>
      <c r="G592" s="573"/>
      <c r="H592" s="573"/>
      <c r="I592" s="573"/>
      <c r="J592" s="573"/>
      <c r="K592" s="573"/>
      <c r="L592" s="572"/>
      <c r="M592" s="580"/>
      <c r="N592" s="572"/>
      <c r="O592" s="572"/>
      <c r="P592" s="572"/>
      <c r="Q592" s="538"/>
      <c r="R592" s="522"/>
      <c r="S592" s="533"/>
      <c r="T592" s="522"/>
      <c r="U592" s="530"/>
      <c r="V592" s="522"/>
      <c r="W592" s="514"/>
      <c r="X592" s="512"/>
      <c r="Y592" s="540"/>
      <c r="Z592" s="514"/>
      <c r="AA592" s="512"/>
      <c r="AB592" s="513"/>
      <c r="AC592" s="513"/>
      <c r="AD592" s="512">
        <f>IFERROR(LEFT(E594,FIND(" ",E594)-1),E594)</f>
        <v>0</v>
      </c>
      <c r="AE592" s="512" t="e">
        <f>MID(E594,FIND(" ",E594)*1,27)</f>
        <v>#VALUE!</v>
      </c>
      <c r="AF592" s="512" t="str">
        <f>UPPER(AD592)</f>
        <v>0</v>
      </c>
      <c r="AG592" s="513" t="e">
        <f>PROPER(AE592)</f>
        <v>#VALUE!</v>
      </c>
      <c r="AH592" s="514" t="str">
        <f>MID($F594,FIND("",$F594)*1,2)</f>
        <v/>
      </c>
      <c r="AI592" s="514" t="str">
        <f>MID($F594,FIND("",$F594)*3,2)</f>
        <v/>
      </c>
      <c r="AJ592" s="514" t="str">
        <f>MID($F594,FIND("",$F594)*5,2)</f>
        <v/>
      </c>
      <c r="AK592" s="515">
        <f>G594</f>
        <v>0</v>
      </c>
      <c r="AL592" s="516">
        <f>IF(AK592="кмс",AK$2,IF(AK592="мс",AL$2,IF(AK592="мсмк",AM$2,IF(AK592="змс",AN$2,AK592))))</f>
        <v>0</v>
      </c>
      <c r="AM592" s="514"/>
      <c r="AN592" s="512"/>
      <c r="AO592" s="512"/>
      <c r="AP592" s="512"/>
      <c r="AQ592" s="512"/>
      <c r="AR592" s="512"/>
    </row>
    <row r="593" spans="1:44" ht="12" customHeight="1" x14ac:dyDescent="0.2">
      <c r="A593" s="583"/>
      <c r="B593" s="568"/>
      <c r="C593" s="544"/>
      <c r="D593" s="570"/>
      <c r="E593" s="545"/>
      <c r="F593" s="529"/>
      <c r="G593" s="529"/>
      <c r="H593" s="529"/>
      <c r="I593" s="529"/>
      <c r="J593" s="529"/>
      <c r="K593" s="529"/>
      <c r="L593" s="573"/>
      <c r="M593" s="530"/>
      <c r="N593" s="573"/>
      <c r="O593" s="573"/>
      <c r="P593" s="573"/>
      <c r="Q593" s="539"/>
      <c r="R593" s="521"/>
      <c r="S593" s="532"/>
      <c r="T593" s="521"/>
      <c r="U593" s="530"/>
      <c r="V593" s="521"/>
      <c r="W593" s="514"/>
      <c r="X593" s="512"/>
      <c r="Y593" s="540"/>
      <c r="Z593" s="514"/>
      <c r="AA593" s="512"/>
      <c r="AB593" s="513"/>
      <c r="AC593" s="513"/>
      <c r="AD593" s="512"/>
      <c r="AE593" s="512"/>
      <c r="AF593" s="512"/>
      <c r="AG593" s="513"/>
      <c r="AH593" s="514"/>
      <c r="AI593" s="514"/>
      <c r="AJ593" s="514"/>
      <c r="AK593" s="514"/>
      <c r="AL593" s="516"/>
      <c r="AM593" s="514"/>
      <c r="AN593" s="512"/>
      <c r="AO593" s="512"/>
      <c r="AP593" s="512"/>
      <c r="AQ593" s="512"/>
      <c r="AR593" s="512"/>
    </row>
    <row r="594" spans="1:44" ht="12" customHeight="1" x14ac:dyDescent="0.2">
      <c r="A594" s="571"/>
      <c r="B594" s="568"/>
      <c r="C594" s="582"/>
      <c r="D594" s="569"/>
      <c r="E594" s="545"/>
      <c r="F594" s="573"/>
      <c r="G594" s="573"/>
      <c r="H594" s="573"/>
      <c r="I594" s="573"/>
      <c r="J594" s="573"/>
      <c r="K594" s="573"/>
      <c r="L594" s="572"/>
      <c r="M594" s="580"/>
      <c r="N594" s="572"/>
      <c r="O594" s="572"/>
      <c r="P594" s="572"/>
      <c r="Q594" s="538"/>
      <c r="R594" s="522"/>
      <c r="S594" s="533"/>
      <c r="T594" s="522"/>
      <c r="U594" s="530"/>
      <c r="V594" s="522"/>
      <c r="W594" s="514"/>
      <c r="X594" s="512"/>
      <c r="Y594" s="540"/>
      <c r="Z594" s="514"/>
      <c r="AA594" s="512"/>
      <c r="AB594" s="513"/>
      <c r="AC594" s="513"/>
      <c r="AD594" s="512">
        <f>IFERROR(LEFT(E596,FIND(" ",E596)-1),E596)</f>
        <v>0</v>
      </c>
      <c r="AE594" s="512" t="e">
        <f>MID(E596,FIND(" ",E596)*1,27)</f>
        <v>#VALUE!</v>
      </c>
      <c r="AF594" s="512" t="str">
        <f>UPPER(AD594)</f>
        <v>0</v>
      </c>
      <c r="AG594" s="513" t="e">
        <f>PROPER(AE594)</f>
        <v>#VALUE!</v>
      </c>
      <c r="AH594" s="514" t="str">
        <f>MID($F596,FIND("",$F596)*1,2)</f>
        <v/>
      </c>
      <c r="AI594" s="514" t="str">
        <f>MID($F596,FIND("",$F596)*3,2)</f>
        <v/>
      </c>
      <c r="AJ594" s="514" t="str">
        <f>MID($F596,FIND("",$F596)*5,2)</f>
        <v/>
      </c>
      <c r="AK594" s="515">
        <f>G596</f>
        <v>0</v>
      </c>
      <c r="AL594" s="516">
        <f>IF(AK594="кмс",AK$2,IF(AK594="мс",AL$2,IF(AK594="мсмк",AM$2,IF(AK594="змс",AN$2,AK594))))</f>
        <v>0</v>
      </c>
      <c r="AM594" s="514"/>
      <c r="AN594" s="512"/>
      <c r="AO594" s="512"/>
      <c r="AP594" s="512"/>
      <c r="AQ594" s="512"/>
      <c r="AR594" s="512"/>
    </row>
    <row r="595" spans="1:44" ht="12" customHeight="1" x14ac:dyDescent="0.2">
      <c r="A595" s="571"/>
      <c r="B595" s="568"/>
      <c r="C595" s="582"/>
      <c r="D595" s="570"/>
      <c r="E595" s="545"/>
      <c r="F595" s="529"/>
      <c r="G595" s="529"/>
      <c r="H595" s="529"/>
      <c r="I595" s="529"/>
      <c r="J595" s="529"/>
      <c r="K595" s="529"/>
      <c r="L595" s="573"/>
      <c r="M595" s="530"/>
      <c r="N595" s="573"/>
      <c r="O595" s="573"/>
      <c r="P595" s="573"/>
      <c r="Q595" s="539"/>
      <c r="R595" s="521"/>
      <c r="S595" s="532"/>
      <c r="T595" s="521"/>
      <c r="U595" s="530"/>
      <c r="V595" s="521"/>
      <c r="W595" s="514"/>
      <c r="X595" s="512"/>
      <c r="Y595" s="540"/>
      <c r="Z595" s="514"/>
      <c r="AA595" s="512"/>
      <c r="AB595" s="513"/>
      <c r="AC595" s="513"/>
      <c r="AD595" s="512"/>
      <c r="AE595" s="512"/>
      <c r="AF595" s="512"/>
      <c r="AG595" s="513"/>
      <c r="AH595" s="514"/>
      <c r="AI595" s="514"/>
      <c r="AJ595" s="514"/>
      <c r="AK595" s="514"/>
      <c r="AL595" s="516"/>
      <c r="AM595" s="514"/>
      <c r="AN595" s="512"/>
      <c r="AO595" s="512"/>
      <c r="AP595" s="512"/>
      <c r="AQ595" s="512"/>
      <c r="AR595" s="512"/>
    </row>
    <row r="596" spans="1:44" ht="12" customHeight="1" x14ac:dyDescent="0.2">
      <c r="A596" s="571"/>
      <c r="B596" s="568"/>
      <c r="C596" s="582"/>
      <c r="D596" s="569"/>
      <c r="E596" s="545"/>
      <c r="F596" s="573"/>
      <c r="G596" s="573"/>
      <c r="H596" s="573"/>
      <c r="I596" s="573"/>
      <c r="J596" s="573"/>
      <c r="K596" s="573"/>
      <c r="L596" s="572"/>
      <c r="M596" s="580"/>
      <c r="N596" s="572"/>
      <c r="O596" s="572"/>
      <c r="P596" s="572"/>
      <c r="Q596" s="538"/>
      <c r="R596" s="522"/>
      <c r="S596" s="533"/>
      <c r="T596" s="522"/>
      <c r="U596" s="530"/>
      <c r="V596" s="522"/>
      <c r="W596" s="514"/>
      <c r="X596" s="512"/>
      <c r="Y596" s="540"/>
      <c r="Z596" s="514"/>
      <c r="AA596" s="512"/>
      <c r="AB596" s="513"/>
      <c r="AC596" s="513"/>
      <c r="AD596" s="512">
        <f>IFERROR(LEFT(E598,FIND(" ",E598)-1),E598)</f>
        <v>0</v>
      </c>
      <c r="AE596" s="512" t="e">
        <f>MID(E598,FIND(" ",E598)*1,27)</f>
        <v>#VALUE!</v>
      </c>
      <c r="AF596" s="512" t="str">
        <f>UPPER(AD596)</f>
        <v>0</v>
      </c>
      <c r="AG596" s="513" t="e">
        <f>PROPER(AE596)</f>
        <v>#VALUE!</v>
      </c>
      <c r="AH596" s="514" t="str">
        <f>MID($F598,FIND("",$F598)*1,2)</f>
        <v/>
      </c>
      <c r="AI596" s="514" t="str">
        <f>MID($F598,FIND("",$F598)*3,2)</f>
        <v/>
      </c>
      <c r="AJ596" s="514" t="str">
        <f>MID($F598,FIND("",$F598)*5,2)</f>
        <v/>
      </c>
      <c r="AK596" s="515">
        <f>G598</f>
        <v>0</v>
      </c>
      <c r="AL596" s="516">
        <f>IF(AK596="кмс",AK$2,IF(AK596="мс",AL$2,IF(AK596="мсмк",AM$2,IF(AK596="змс",AN$2,AK596))))</f>
        <v>0</v>
      </c>
      <c r="AM596" s="514"/>
      <c r="AN596" s="512"/>
      <c r="AO596" s="512"/>
      <c r="AP596" s="512"/>
      <c r="AQ596" s="512"/>
      <c r="AR596" s="512"/>
    </row>
    <row r="597" spans="1:44" ht="12" customHeight="1" x14ac:dyDescent="0.2">
      <c r="A597" s="571"/>
      <c r="B597" s="568"/>
      <c r="C597" s="582"/>
      <c r="D597" s="570"/>
      <c r="E597" s="545"/>
      <c r="F597" s="529"/>
      <c r="G597" s="529"/>
      <c r="H597" s="529"/>
      <c r="I597" s="529"/>
      <c r="J597" s="529"/>
      <c r="K597" s="529"/>
      <c r="L597" s="573"/>
      <c r="M597" s="530"/>
      <c r="N597" s="573"/>
      <c r="O597" s="573"/>
      <c r="P597" s="573"/>
      <c r="Q597" s="539"/>
      <c r="R597" s="521"/>
      <c r="S597" s="532"/>
      <c r="T597" s="521"/>
      <c r="U597" s="530"/>
      <c r="V597" s="521"/>
      <c r="W597" s="514"/>
      <c r="X597" s="512"/>
      <c r="Y597" s="540"/>
      <c r="Z597" s="514"/>
      <c r="AA597" s="512"/>
      <c r="AB597" s="513"/>
      <c r="AC597" s="513"/>
      <c r="AD597" s="512"/>
      <c r="AE597" s="512"/>
      <c r="AF597" s="512"/>
      <c r="AG597" s="513"/>
      <c r="AH597" s="514"/>
      <c r="AI597" s="514"/>
      <c r="AJ597" s="514"/>
      <c r="AK597" s="514"/>
      <c r="AL597" s="516"/>
      <c r="AM597" s="514"/>
      <c r="AN597" s="512"/>
      <c r="AO597" s="512"/>
      <c r="AP597" s="512"/>
      <c r="AQ597" s="512"/>
      <c r="AR597" s="512"/>
    </row>
    <row r="598" spans="1:44" ht="12" customHeight="1" x14ac:dyDescent="0.2">
      <c r="A598" s="583"/>
      <c r="B598" s="568"/>
      <c r="C598" s="581"/>
      <c r="D598" s="569"/>
      <c r="E598" s="545"/>
      <c r="F598" s="573"/>
      <c r="G598" s="573"/>
      <c r="H598" s="573"/>
      <c r="I598" s="573"/>
      <c r="J598" s="573"/>
      <c r="K598" s="573"/>
      <c r="L598" s="572"/>
      <c r="M598" s="580"/>
      <c r="N598" s="572"/>
      <c r="O598" s="572"/>
      <c r="P598" s="572"/>
      <c r="Q598" s="538"/>
      <c r="R598" s="522"/>
      <c r="S598" s="533"/>
      <c r="T598" s="522"/>
      <c r="U598" s="530"/>
      <c r="V598" s="522"/>
      <c r="W598" s="514"/>
      <c r="X598" s="512"/>
      <c r="Y598" s="540"/>
      <c r="Z598" s="514"/>
      <c r="AA598" s="512"/>
      <c r="AB598" s="513"/>
      <c r="AC598" s="513"/>
      <c r="AD598" s="512">
        <f>IFERROR(LEFT(E600,FIND(" ",E600)-1),E600)</f>
        <v>0</v>
      </c>
      <c r="AE598" s="512" t="e">
        <f>MID(E600,FIND(" ",E600)*1,27)</f>
        <v>#VALUE!</v>
      </c>
      <c r="AF598" s="512" t="str">
        <f>UPPER(AD598)</f>
        <v>0</v>
      </c>
      <c r="AG598" s="513" t="e">
        <f>PROPER(AE598)</f>
        <v>#VALUE!</v>
      </c>
      <c r="AH598" s="514" t="str">
        <f>MID($F600,FIND("",$F600)*1,2)</f>
        <v/>
      </c>
      <c r="AI598" s="514" t="str">
        <f>MID($F600,FIND("",$F600)*3,2)</f>
        <v/>
      </c>
      <c r="AJ598" s="514" t="str">
        <f>MID($F600,FIND("",$F600)*5,2)</f>
        <v/>
      </c>
      <c r="AK598" s="515">
        <f>G600</f>
        <v>0</v>
      </c>
      <c r="AL598" s="516">
        <f>IF(AK598="кмс",AK$2,IF(AK598="мс",AL$2,IF(AK598="мсмк",AM$2,IF(AK598="змс",AN$2,AK598))))</f>
        <v>0</v>
      </c>
      <c r="AM598" s="514"/>
      <c r="AN598" s="512"/>
      <c r="AO598" s="512"/>
      <c r="AP598" s="512"/>
      <c r="AQ598" s="512"/>
      <c r="AR598" s="512"/>
    </row>
    <row r="599" spans="1:44" ht="12" customHeight="1" x14ac:dyDescent="0.2">
      <c r="A599" s="583"/>
      <c r="B599" s="568"/>
      <c r="C599" s="581"/>
      <c r="D599" s="570"/>
      <c r="E599" s="545"/>
      <c r="F599" s="529"/>
      <c r="G599" s="529"/>
      <c r="H599" s="529"/>
      <c r="I599" s="529"/>
      <c r="J599" s="529"/>
      <c r="K599" s="529"/>
      <c r="L599" s="573"/>
      <c r="M599" s="530"/>
      <c r="N599" s="573"/>
      <c r="O599" s="573"/>
      <c r="P599" s="573"/>
      <c r="Q599" s="539"/>
      <c r="R599" s="521"/>
      <c r="S599" s="532"/>
      <c r="T599" s="521"/>
      <c r="U599" s="530"/>
      <c r="V599" s="521"/>
      <c r="W599" s="514"/>
      <c r="X599" s="512"/>
      <c r="Y599" s="540"/>
      <c r="Z599" s="514"/>
      <c r="AA599" s="512"/>
      <c r="AB599" s="513"/>
      <c r="AC599" s="513"/>
      <c r="AD599" s="512"/>
      <c r="AE599" s="512"/>
      <c r="AF599" s="512"/>
      <c r="AG599" s="513"/>
      <c r="AH599" s="514"/>
      <c r="AI599" s="514"/>
      <c r="AJ599" s="514"/>
      <c r="AK599" s="514"/>
      <c r="AL599" s="516"/>
      <c r="AM599" s="514"/>
      <c r="AN599" s="512"/>
      <c r="AO599" s="512"/>
      <c r="AP599" s="512"/>
      <c r="AQ599" s="512"/>
      <c r="AR599" s="512"/>
    </row>
    <row r="600" spans="1:44" ht="12" customHeight="1" x14ac:dyDescent="0.2">
      <c r="A600" s="571"/>
      <c r="B600" s="568"/>
      <c r="C600" s="581"/>
      <c r="D600" s="569"/>
      <c r="E600" s="545"/>
      <c r="F600" s="573"/>
      <c r="G600" s="573"/>
      <c r="H600" s="573"/>
      <c r="I600" s="573"/>
      <c r="J600" s="573"/>
      <c r="K600" s="573"/>
      <c r="L600" s="572"/>
      <c r="M600" s="580"/>
      <c r="N600" s="572"/>
      <c r="O600" s="572"/>
      <c r="P600" s="572"/>
      <c r="Q600" s="538"/>
      <c r="R600" s="522"/>
      <c r="S600" s="533"/>
      <c r="T600" s="522"/>
      <c r="U600" s="530"/>
      <c r="V600" s="522"/>
      <c r="W600" s="514"/>
      <c r="X600" s="512"/>
      <c r="Y600" s="540"/>
      <c r="Z600" s="514"/>
      <c r="AA600" s="512"/>
      <c r="AB600" s="513"/>
      <c r="AC600" s="513"/>
      <c r="AD600" s="512">
        <f>IFERROR(LEFT(E602,FIND(" ",E602)-1),E602)</f>
        <v>0</v>
      </c>
      <c r="AE600" s="512" t="e">
        <f>MID(E602,FIND(" ",E602)*1,27)</f>
        <v>#VALUE!</v>
      </c>
      <c r="AF600" s="512" t="str">
        <f>UPPER(AD600)</f>
        <v>0</v>
      </c>
      <c r="AG600" s="513" t="e">
        <f>PROPER(AE600)</f>
        <v>#VALUE!</v>
      </c>
      <c r="AH600" s="514" t="str">
        <f>MID($F602,FIND("",$F602)*1,2)</f>
        <v/>
      </c>
      <c r="AI600" s="514" t="str">
        <f>MID($F602,FIND("",$F602)*3,2)</f>
        <v/>
      </c>
      <c r="AJ600" s="514" t="str">
        <f>MID($F602,FIND("",$F602)*5,2)</f>
        <v/>
      </c>
      <c r="AK600" s="515">
        <f>G602</f>
        <v>0</v>
      </c>
      <c r="AL600" s="516">
        <f>IF(AK600="кмс",AK$2,IF(AK600="мс",AL$2,IF(AK600="мсмк",AM$2,IF(AK600="змс",AN$2,AK600))))</f>
        <v>0</v>
      </c>
      <c r="AM600" s="514"/>
      <c r="AN600" s="512"/>
      <c r="AO600" s="512"/>
      <c r="AP600" s="512"/>
      <c r="AQ600" s="512"/>
      <c r="AR600" s="512"/>
    </row>
    <row r="601" spans="1:44" ht="12" customHeight="1" x14ac:dyDescent="0.2">
      <c r="A601" s="571"/>
      <c r="B601" s="568"/>
      <c r="C601" s="581"/>
      <c r="D601" s="570"/>
      <c r="E601" s="545"/>
      <c r="F601" s="529"/>
      <c r="G601" s="529"/>
      <c r="H601" s="529"/>
      <c r="I601" s="529"/>
      <c r="J601" s="529"/>
      <c r="K601" s="529"/>
      <c r="L601" s="573"/>
      <c r="M601" s="530"/>
      <c r="N601" s="573"/>
      <c r="O601" s="573"/>
      <c r="P601" s="573"/>
      <c r="Q601" s="539"/>
      <c r="R601" s="521"/>
      <c r="S601" s="532"/>
      <c r="T601" s="521"/>
      <c r="U601" s="530"/>
      <c r="V601" s="521"/>
      <c r="W601" s="514"/>
      <c r="X601" s="512"/>
      <c r="Y601" s="540"/>
      <c r="Z601" s="514"/>
      <c r="AA601" s="512"/>
      <c r="AB601" s="513"/>
      <c r="AC601" s="513"/>
      <c r="AD601" s="512"/>
      <c r="AE601" s="512"/>
      <c r="AF601" s="512"/>
      <c r="AG601" s="513"/>
      <c r="AH601" s="514"/>
      <c r="AI601" s="514"/>
      <c r="AJ601" s="514"/>
      <c r="AK601" s="514"/>
      <c r="AL601" s="516"/>
      <c r="AM601" s="514"/>
      <c r="AN601" s="512"/>
      <c r="AO601" s="512"/>
      <c r="AP601" s="512"/>
      <c r="AQ601" s="512"/>
      <c r="AR601" s="512"/>
    </row>
    <row r="602" spans="1:44" ht="12" customHeight="1" x14ac:dyDescent="0.2">
      <c r="A602" s="583"/>
      <c r="B602" s="568"/>
      <c r="C602" s="581"/>
      <c r="D602" s="569"/>
      <c r="E602" s="545"/>
      <c r="F602" s="573"/>
      <c r="G602" s="573"/>
      <c r="H602" s="573"/>
      <c r="I602" s="573"/>
      <c r="J602" s="573"/>
      <c r="K602" s="573"/>
      <c r="L602" s="572"/>
      <c r="M602" s="580"/>
      <c r="N602" s="572"/>
      <c r="O602" s="572"/>
      <c r="P602" s="572"/>
      <c r="Q602" s="538"/>
      <c r="R602" s="522"/>
      <c r="S602" s="533"/>
      <c r="T602" s="522"/>
      <c r="U602" s="530"/>
      <c r="V602" s="522"/>
      <c r="W602" s="514"/>
      <c r="X602" s="512"/>
      <c r="Y602" s="540"/>
      <c r="Z602" s="514"/>
      <c r="AA602" s="512"/>
      <c r="AB602" s="513"/>
      <c r="AC602" s="513"/>
      <c r="AD602" s="512">
        <f>IFERROR(LEFT(E604,FIND(" ",E604)-1),E604)</f>
        <v>0</v>
      </c>
      <c r="AE602" s="512" t="e">
        <f>MID(E604,FIND(" ",E604)*1,27)</f>
        <v>#VALUE!</v>
      </c>
      <c r="AF602" s="512" t="str">
        <f>UPPER(AD602)</f>
        <v>0</v>
      </c>
      <c r="AG602" s="513" t="e">
        <f>PROPER(AE602)</f>
        <v>#VALUE!</v>
      </c>
      <c r="AH602" s="514" t="str">
        <f>MID($F604,FIND("",$F604)*1,2)</f>
        <v/>
      </c>
      <c r="AI602" s="514" t="str">
        <f>MID($F604,FIND("",$F604)*3,2)</f>
        <v/>
      </c>
      <c r="AJ602" s="514" t="str">
        <f>MID($F604,FIND("",$F604)*5,2)</f>
        <v/>
      </c>
      <c r="AK602" s="515">
        <f>G604</f>
        <v>0</v>
      </c>
      <c r="AL602" s="516">
        <f>IF(AK602="кмс",AK$2,IF(AK602="мс",AL$2,IF(AK602="мсмк",AM$2,IF(AK602="змс",AN$2,AK602))))</f>
        <v>0</v>
      </c>
      <c r="AM602" s="514"/>
      <c r="AN602" s="512"/>
      <c r="AO602" s="512"/>
      <c r="AP602" s="512"/>
      <c r="AQ602" s="512"/>
      <c r="AR602" s="512"/>
    </row>
    <row r="603" spans="1:44" ht="12" customHeight="1" x14ac:dyDescent="0.2">
      <c r="A603" s="583"/>
      <c r="B603" s="568"/>
      <c r="C603" s="581"/>
      <c r="D603" s="570"/>
      <c r="E603" s="545"/>
      <c r="F603" s="529"/>
      <c r="G603" s="529"/>
      <c r="H603" s="529"/>
      <c r="I603" s="529"/>
      <c r="J603" s="529"/>
      <c r="K603" s="529"/>
      <c r="L603" s="573"/>
      <c r="M603" s="530"/>
      <c r="N603" s="573"/>
      <c r="O603" s="573"/>
      <c r="P603" s="573"/>
      <c r="Q603" s="539"/>
      <c r="R603" s="521"/>
      <c r="S603" s="532"/>
      <c r="T603" s="521"/>
      <c r="U603" s="530"/>
      <c r="V603" s="521"/>
      <c r="W603" s="514"/>
      <c r="X603" s="512"/>
      <c r="Y603" s="540"/>
      <c r="Z603" s="514"/>
      <c r="AA603" s="512"/>
      <c r="AB603" s="513"/>
      <c r="AC603" s="513"/>
      <c r="AD603" s="512"/>
      <c r="AE603" s="512"/>
      <c r="AF603" s="512"/>
      <c r="AG603" s="513"/>
      <c r="AH603" s="514"/>
      <c r="AI603" s="514"/>
      <c r="AJ603" s="514"/>
      <c r="AK603" s="514"/>
      <c r="AL603" s="516"/>
      <c r="AM603" s="514"/>
      <c r="AN603" s="512"/>
      <c r="AO603" s="512"/>
      <c r="AP603" s="512"/>
      <c r="AQ603" s="512"/>
      <c r="AR603" s="512"/>
    </row>
    <row r="604" spans="1:44" ht="12" customHeight="1" x14ac:dyDescent="0.2">
      <c r="A604" s="583"/>
      <c r="B604" s="568"/>
      <c r="C604" s="581"/>
      <c r="D604" s="569"/>
      <c r="E604" s="545"/>
      <c r="F604" s="573"/>
      <c r="G604" s="573"/>
      <c r="H604" s="573"/>
      <c r="I604" s="573"/>
      <c r="J604" s="573"/>
      <c r="K604" s="573"/>
      <c r="L604" s="572"/>
      <c r="M604" s="580"/>
      <c r="N604" s="572"/>
      <c r="O604" s="572"/>
      <c r="P604" s="572"/>
      <c r="Q604" s="538"/>
      <c r="R604" s="522"/>
      <c r="S604" s="533"/>
      <c r="T604" s="522"/>
      <c r="U604" s="530"/>
      <c r="V604" s="522"/>
      <c r="W604" s="514"/>
      <c r="X604" s="512"/>
      <c r="Y604" s="540"/>
      <c r="Z604" s="514"/>
      <c r="AA604" s="512"/>
      <c r="AB604" s="513"/>
      <c r="AC604" s="513"/>
      <c r="AD604" s="512">
        <f>IFERROR(LEFT(E606,FIND(" ",E606)-1),E606)</f>
        <v>0</v>
      </c>
      <c r="AE604" s="512" t="e">
        <f>MID(E606,FIND(" ",E606)*1,27)</f>
        <v>#VALUE!</v>
      </c>
      <c r="AF604" s="512" t="str">
        <f>UPPER(AD604)</f>
        <v>0</v>
      </c>
      <c r="AG604" s="513" t="e">
        <f>PROPER(AE604)</f>
        <v>#VALUE!</v>
      </c>
      <c r="AH604" s="514" t="str">
        <f>MID($F606,FIND("",$F606)*1,2)</f>
        <v/>
      </c>
      <c r="AI604" s="514" t="str">
        <f>MID($F606,FIND("",$F606)*3,2)</f>
        <v/>
      </c>
      <c r="AJ604" s="514" t="str">
        <f>MID($F606,FIND("",$F606)*5,2)</f>
        <v/>
      </c>
      <c r="AK604" s="515">
        <f>G606</f>
        <v>0</v>
      </c>
      <c r="AL604" s="516">
        <f>IF(AK604="кмс",AK$2,IF(AK604="мс",AL$2,IF(AK604="мсмк",AM$2,IF(AK604="змс",AN$2,AK604))))</f>
        <v>0</v>
      </c>
      <c r="AM604" s="514"/>
      <c r="AN604" s="512"/>
      <c r="AO604" s="512"/>
      <c r="AP604" s="512"/>
      <c r="AQ604" s="512"/>
      <c r="AR604" s="512"/>
    </row>
    <row r="605" spans="1:44" ht="12" customHeight="1" x14ac:dyDescent="0.2">
      <c r="A605" s="583"/>
      <c r="B605" s="568"/>
      <c r="C605" s="581"/>
      <c r="D605" s="570"/>
      <c r="E605" s="545"/>
      <c r="F605" s="529"/>
      <c r="G605" s="529"/>
      <c r="H605" s="529"/>
      <c r="I605" s="529"/>
      <c r="J605" s="529"/>
      <c r="K605" s="529"/>
      <c r="L605" s="573"/>
      <c r="M605" s="530"/>
      <c r="N605" s="573"/>
      <c r="O605" s="573"/>
      <c r="P605" s="573"/>
      <c r="Q605" s="539"/>
      <c r="R605" s="521"/>
      <c r="S605" s="532"/>
      <c r="T605" s="521"/>
      <c r="U605" s="530"/>
      <c r="V605" s="521"/>
      <c r="W605" s="514"/>
      <c r="X605" s="512"/>
      <c r="Y605" s="540"/>
      <c r="Z605" s="514"/>
      <c r="AA605" s="512"/>
      <c r="AB605" s="513"/>
      <c r="AC605" s="513"/>
      <c r="AD605" s="512"/>
      <c r="AE605" s="512"/>
      <c r="AF605" s="512"/>
      <c r="AG605" s="513"/>
      <c r="AH605" s="514"/>
      <c r="AI605" s="514"/>
      <c r="AJ605" s="514"/>
      <c r="AK605" s="514"/>
      <c r="AL605" s="516"/>
      <c r="AM605" s="514"/>
      <c r="AN605" s="512"/>
      <c r="AO605" s="512"/>
      <c r="AP605" s="512"/>
      <c r="AQ605" s="512"/>
      <c r="AR605" s="512"/>
    </row>
    <row r="606" spans="1:44" ht="12" customHeight="1" x14ac:dyDescent="0.2">
      <c r="A606" s="571"/>
      <c r="B606" s="568"/>
      <c r="C606" s="582"/>
      <c r="D606" s="569"/>
      <c r="E606" s="545"/>
      <c r="F606" s="573"/>
      <c r="G606" s="573"/>
      <c r="H606" s="573"/>
      <c r="I606" s="573"/>
      <c r="J606" s="573"/>
      <c r="K606" s="573"/>
      <c r="L606" s="572"/>
      <c r="M606" s="580"/>
      <c r="N606" s="572"/>
      <c r="O606" s="572"/>
      <c r="P606" s="572"/>
      <c r="Q606" s="538"/>
      <c r="R606" s="522"/>
      <c r="S606" s="533"/>
      <c r="T606" s="522"/>
      <c r="U606" s="530"/>
      <c r="V606" s="522"/>
      <c r="W606" s="514"/>
      <c r="X606" s="512"/>
      <c r="Y606" s="540"/>
      <c r="Z606" s="514"/>
      <c r="AA606" s="512"/>
      <c r="AB606" s="513"/>
      <c r="AC606" s="513"/>
      <c r="AD606" s="512">
        <f>IFERROR(LEFT(E608,FIND(" ",E608)-1),E608)</f>
        <v>0</v>
      </c>
      <c r="AE606" s="512" t="e">
        <f>MID(E608,FIND(" ",E608)*1,27)</f>
        <v>#VALUE!</v>
      </c>
      <c r="AF606" s="512" t="str">
        <f>UPPER(AD606)</f>
        <v>0</v>
      </c>
      <c r="AG606" s="513" t="e">
        <f>PROPER(AE606)</f>
        <v>#VALUE!</v>
      </c>
      <c r="AH606" s="514" t="str">
        <f>MID($F608,FIND("",$F608)*1,2)</f>
        <v/>
      </c>
      <c r="AI606" s="514" t="str">
        <f>MID($F608,FIND("",$F608)*3,2)</f>
        <v/>
      </c>
      <c r="AJ606" s="514" t="str">
        <f>MID($F608,FIND("",$F608)*5,2)</f>
        <v/>
      </c>
      <c r="AK606" s="515">
        <f>G608</f>
        <v>0</v>
      </c>
      <c r="AL606" s="516">
        <f>IF(AK606="кмс",AK$2,IF(AK606="мс",AL$2,IF(AK606="мсмк",AM$2,IF(AK606="змс",AN$2,AK606))))</f>
        <v>0</v>
      </c>
      <c r="AM606" s="514"/>
      <c r="AN606" s="512"/>
      <c r="AO606" s="512"/>
      <c r="AP606" s="512"/>
      <c r="AQ606" s="512"/>
      <c r="AR606" s="512"/>
    </row>
    <row r="607" spans="1:44" ht="12" customHeight="1" x14ac:dyDescent="0.2">
      <c r="A607" s="571"/>
      <c r="B607" s="568"/>
      <c r="C607" s="582"/>
      <c r="D607" s="570"/>
      <c r="E607" s="545"/>
      <c r="F607" s="529"/>
      <c r="G607" s="529"/>
      <c r="H607" s="529"/>
      <c r="I607" s="529"/>
      <c r="J607" s="529"/>
      <c r="K607" s="529"/>
      <c r="L607" s="573"/>
      <c r="M607" s="530"/>
      <c r="N607" s="573"/>
      <c r="O607" s="573"/>
      <c r="P607" s="573"/>
      <c r="Q607" s="539"/>
      <c r="R607" s="521"/>
      <c r="S607" s="532"/>
      <c r="T607" s="521"/>
      <c r="U607" s="530"/>
      <c r="V607" s="521"/>
      <c r="W607" s="514"/>
      <c r="X607" s="512"/>
      <c r="Y607" s="540"/>
      <c r="Z607" s="514"/>
      <c r="AA607" s="512"/>
      <c r="AB607" s="513"/>
      <c r="AC607" s="513"/>
      <c r="AD607" s="512"/>
      <c r="AE607" s="512"/>
      <c r="AF607" s="512"/>
      <c r="AG607" s="513"/>
      <c r="AH607" s="514"/>
      <c r="AI607" s="514"/>
      <c r="AJ607" s="514"/>
      <c r="AK607" s="514"/>
      <c r="AL607" s="516"/>
      <c r="AM607" s="514"/>
      <c r="AN607" s="512"/>
      <c r="AO607" s="512"/>
      <c r="AP607" s="512"/>
      <c r="AQ607" s="512"/>
      <c r="AR607" s="512"/>
    </row>
    <row r="608" spans="1:44" ht="12" customHeight="1" x14ac:dyDescent="0.2">
      <c r="A608" s="583"/>
      <c r="B608" s="568"/>
      <c r="C608" s="581"/>
      <c r="D608" s="569"/>
      <c r="E608" s="545"/>
      <c r="F608" s="573"/>
      <c r="G608" s="573"/>
      <c r="H608" s="573"/>
      <c r="I608" s="573"/>
      <c r="J608" s="573"/>
      <c r="K608" s="573"/>
      <c r="L608" s="572"/>
      <c r="M608" s="580"/>
      <c r="N608" s="572"/>
      <c r="O608" s="572"/>
      <c r="P608" s="572"/>
      <c r="Q608" s="538"/>
      <c r="R608" s="522"/>
      <c r="S608" s="533"/>
      <c r="T608" s="522"/>
      <c r="U608" s="530"/>
      <c r="V608" s="522"/>
      <c r="W608" s="514"/>
      <c r="X608" s="512"/>
      <c r="Y608" s="540"/>
      <c r="Z608" s="514"/>
      <c r="AA608" s="512"/>
      <c r="AB608" s="513"/>
      <c r="AC608" s="513"/>
      <c r="AD608" s="512">
        <f>IFERROR(LEFT(E610,FIND(" ",E610)-1),E610)</f>
        <v>0</v>
      </c>
      <c r="AE608" s="512" t="e">
        <f>MID(E610,FIND(" ",E610)*1,27)</f>
        <v>#VALUE!</v>
      </c>
      <c r="AF608" s="512" t="str">
        <f>UPPER(AD608)</f>
        <v>0</v>
      </c>
      <c r="AG608" s="513" t="e">
        <f>PROPER(AE608)</f>
        <v>#VALUE!</v>
      </c>
      <c r="AH608" s="514" t="str">
        <f>MID($F610,FIND("",$F610)*1,2)</f>
        <v/>
      </c>
      <c r="AI608" s="514" t="str">
        <f>MID($F610,FIND("",$F610)*3,2)</f>
        <v/>
      </c>
      <c r="AJ608" s="514" t="str">
        <f>MID($F610,FIND("",$F610)*5,2)</f>
        <v/>
      </c>
      <c r="AK608" s="515">
        <f>G610</f>
        <v>0</v>
      </c>
      <c r="AL608" s="516">
        <f>IF(AK608="кмс",AK$2,IF(AK608="мс",AL$2,IF(AK608="мсмк",AM$2,IF(AK608="змс",AN$2,AK608))))</f>
        <v>0</v>
      </c>
      <c r="AM608" s="514"/>
      <c r="AN608" s="512"/>
      <c r="AO608" s="512"/>
      <c r="AP608" s="512"/>
      <c r="AQ608" s="512"/>
      <c r="AR608" s="512"/>
    </row>
    <row r="609" spans="1:44" ht="12" customHeight="1" x14ac:dyDescent="0.2">
      <c r="A609" s="583"/>
      <c r="B609" s="568"/>
      <c r="C609" s="581"/>
      <c r="D609" s="570"/>
      <c r="E609" s="545"/>
      <c r="F609" s="529"/>
      <c r="G609" s="529"/>
      <c r="H609" s="529"/>
      <c r="I609" s="529"/>
      <c r="J609" s="529"/>
      <c r="K609" s="529"/>
      <c r="L609" s="573"/>
      <c r="M609" s="530"/>
      <c r="N609" s="573"/>
      <c r="O609" s="573"/>
      <c r="P609" s="573"/>
      <c r="Q609" s="539"/>
      <c r="R609" s="521"/>
      <c r="S609" s="532"/>
      <c r="T609" s="521"/>
      <c r="U609" s="530"/>
      <c r="V609" s="521"/>
      <c r="W609" s="514"/>
      <c r="X609" s="512"/>
      <c r="Y609" s="540"/>
      <c r="Z609" s="514"/>
      <c r="AA609" s="512"/>
      <c r="AB609" s="513"/>
      <c r="AC609" s="513"/>
      <c r="AD609" s="512"/>
      <c r="AE609" s="512"/>
      <c r="AF609" s="512"/>
      <c r="AG609" s="513"/>
      <c r="AH609" s="514"/>
      <c r="AI609" s="514"/>
      <c r="AJ609" s="514"/>
      <c r="AK609" s="514"/>
      <c r="AL609" s="516"/>
      <c r="AM609" s="514"/>
      <c r="AN609" s="512"/>
      <c r="AO609" s="512"/>
      <c r="AP609" s="512"/>
      <c r="AQ609" s="512"/>
      <c r="AR609" s="512"/>
    </row>
    <row r="610" spans="1:44" ht="12" customHeight="1" x14ac:dyDescent="0.2">
      <c r="A610" s="571"/>
      <c r="B610" s="568"/>
      <c r="C610" s="581"/>
      <c r="D610" s="569"/>
      <c r="E610" s="545"/>
      <c r="F610" s="573"/>
      <c r="G610" s="573"/>
      <c r="H610" s="573"/>
      <c r="I610" s="573"/>
      <c r="J610" s="573"/>
      <c r="K610" s="573"/>
      <c r="L610" s="572"/>
      <c r="M610" s="580"/>
      <c r="N610" s="572"/>
      <c r="O610" s="572"/>
      <c r="P610" s="572"/>
      <c r="Q610" s="538"/>
      <c r="R610" s="522"/>
      <c r="S610" s="533"/>
      <c r="T610" s="522"/>
      <c r="U610" s="530"/>
      <c r="V610" s="522"/>
      <c r="W610" s="514"/>
      <c r="X610" s="512"/>
      <c r="Y610" s="540"/>
      <c r="Z610" s="514"/>
      <c r="AA610" s="512"/>
      <c r="AB610" s="513"/>
      <c r="AC610" s="513"/>
      <c r="AD610" s="512">
        <f>IFERROR(LEFT(E612,FIND(" ",E612)-1),E612)</f>
        <v>0</v>
      </c>
      <c r="AE610" s="512" t="e">
        <f>MID(E612,FIND(" ",E612)*1,27)</f>
        <v>#VALUE!</v>
      </c>
      <c r="AF610" s="512" t="str">
        <f>UPPER(AD610)</f>
        <v>0</v>
      </c>
      <c r="AG610" s="513" t="e">
        <f>PROPER(AE610)</f>
        <v>#VALUE!</v>
      </c>
      <c r="AH610" s="514" t="str">
        <f>MID($F612,FIND("",$F612)*1,2)</f>
        <v/>
      </c>
      <c r="AI610" s="514" t="str">
        <f>MID($F612,FIND("",$F612)*3,2)</f>
        <v/>
      </c>
      <c r="AJ610" s="514" t="str">
        <f>MID($F612,FIND("",$F612)*5,2)</f>
        <v/>
      </c>
      <c r="AK610" s="515">
        <f>G612</f>
        <v>0</v>
      </c>
      <c r="AL610" s="516">
        <f>IF(AK610="кмс",AK$2,IF(AK610="мс",AL$2,IF(AK610="мсмк",AM$2,IF(AK610="змс",AN$2,AK610))))</f>
        <v>0</v>
      </c>
      <c r="AM610" s="514"/>
      <c r="AN610" s="512"/>
      <c r="AO610" s="512"/>
      <c r="AP610" s="512"/>
      <c r="AQ610" s="512"/>
      <c r="AR610" s="512"/>
    </row>
    <row r="611" spans="1:44" ht="12" customHeight="1" x14ac:dyDescent="0.2">
      <c r="A611" s="571"/>
      <c r="B611" s="568"/>
      <c r="C611" s="581"/>
      <c r="D611" s="570"/>
      <c r="E611" s="545"/>
      <c r="F611" s="529"/>
      <c r="G611" s="529"/>
      <c r="H611" s="529"/>
      <c r="I611" s="529"/>
      <c r="J611" s="529"/>
      <c r="K611" s="529"/>
      <c r="L611" s="573"/>
      <c r="M611" s="530"/>
      <c r="N611" s="573"/>
      <c r="O611" s="573"/>
      <c r="P611" s="573"/>
      <c r="Q611" s="539"/>
      <c r="R611" s="521"/>
      <c r="S611" s="532"/>
      <c r="T611" s="521"/>
      <c r="U611" s="530"/>
      <c r="V611" s="521"/>
      <c r="W611" s="514"/>
      <c r="X611" s="512"/>
      <c r="Y611" s="540"/>
      <c r="Z611" s="514"/>
      <c r="AA611" s="512"/>
      <c r="AB611" s="513"/>
      <c r="AC611" s="513"/>
      <c r="AD611" s="512"/>
      <c r="AE611" s="512"/>
      <c r="AF611" s="512"/>
      <c r="AG611" s="513"/>
      <c r="AH611" s="514"/>
      <c r="AI611" s="514"/>
      <c r="AJ611" s="514"/>
      <c r="AK611" s="514"/>
      <c r="AL611" s="516"/>
      <c r="AM611" s="514"/>
      <c r="AN611" s="512"/>
      <c r="AO611" s="512"/>
      <c r="AP611" s="512"/>
      <c r="AQ611" s="512"/>
      <c r="AR611" s="512"/>
    </row>
    <row r="612" spans="1:44" ht="12" customHeight="1" x14ac:dyDescent="0.2">
      <c r="A612" s="583"/>
      <c r="B612" s="568"/>
      <c r="C612" s="582"/>
      <c r="D612" s="569"/>
      <c r="E612" s="545"/>
      <c r="F612" s="573"/>
      <c r="G612" s="573"/>
      <c r="H612" s="573"/>
      <c r="I612" s="573"/>
      <c r="J612" s="573"/>
      <c r="K612" s="573"/>
      <c r="L612" s="572"/>
      <c r="M612" s="580"/>
      <c r="N612" s="572"/>
      <c r="O612" s="572"/>
      <c r="P612" s="572"/>
      <c r="Q612" s="538"/>
      <c r="R612" s="522"/>
      <c r="S612" s="533"/>
      <c r="T612" s="522"/>
      <c r="U612" s="530"/>
      <c r="V612" s="522"/>
      <c r="W612" s="514"/>
      <c r="X612" s="512"/>
      <c r="Y612" s="540"/>
      <c r="Z612" s="514"/>
      <c r="AA612" s="512"/>
      <c r="AB612" s="513"/>
      <c r="AC612" s="513"/>
      <c r="AD612" s="512">
        <f>IFERROR(LEFT(E614,FIND(" ",E614)-1),E614)</f>
        <v>0</v>
      </c>
      <c r="AE612" s="512" t="e">
        <f>MID(E614,FIND(" ",E614)*1,27)</f>
        <v>#VALUE!</v>
      </c>
      <c r="AF612" s="512" t="str">
        <f>UPPER(AD612)</f>
        <v>0</v>
      </c>
      <c r="AG612" s="513" t="e">
        <f>PROPER(AE612)</f>
        <v>#VALUE!</v>
      </c>
      <c r="AH612" s="514" t="str">
        <f>MID($F614,FIND("",$F614)*1,2)</f>
        <v/>
      </c>
      <c r="AI612" s="514" t="str">
        <f>MID($F614,FIND("",$F614)*3,2)</f>
        <v/>
      </c>
      <c r="AJ612" s="514" t="str">
        <f>MID($F614,FIND("",$F614)*5,2)</f>
        <v/>
      </c>
      <c r="AK612" s="515">
        <f>G614</f>
        <v>0</v>
      </c>
      <c r="AL612" s="516">
        <f>IF(AK612="кмс",AK$2,IF(AK612="мс",AL$2,IF(AK612="мсмк",AM$2,IF(AK612="змс",AN$2,AK612))))</f>
        <v>0</v>
      </c>
      <c r="AM612" s="514"/>
      <c r="AN612" s="512"/>
      <c r="AO612" s="512"/>
      <c r="AP612" s="512"/>
      <c r="AQ612" s="512"/>
      <c r="AR612" s="512"/>
    </row>
    <row r="613" spans="1:44" ht="12" customHeight="1" x14ac:dyDescent="0.2">
      <c r="A613" s="583"/>
      <c r="B613" s="568"/>
      <c r="C613" s="582"/>
      <c r="D613" s="570"/>
      <c r="E613" s="545"/>
      <c r="F613" s="529"/>
      <c r="G613" s="529"/>
      <c r="H613" s="529"/>
      <c r="I613" s="529"/>
      <c r="J613" s="529"/>
      <c r="K613" s="529"/>
      <c r="L613" s="573"/>
      <c r="M613" s="530"/>
      <c r="N613" s="573"/>
      <c r="O613" s="573"/>
      <c r="P613" s="573"/>
      <c r="Q613" s="539"/>
      <c r="R613" s="521"/>
      <c r="S613" s="532"/>
      <c r="T613" s="521"/>
      <c r="U613" s="530"/>
      <c r="V613" s="521"/>
      <c r="W613" s="514"/>
      <c r="X613" s="512"/>
      <c r="Y613" s="540"/>
      <c r="Z613" s="514"/>
      <c r="AA613" s="512"/>
      <c r="AB613" s="513"/>
      <c r="AC613" s="513"/>
      <c r="AD613" s="512"/>
      <c r="AE613" s="512"/>
      <c r="AF613" s="512"/>
      <c r="AG613" s="513"/>
      <c r="AH613" s="514"/>
      <c r="AI613" s="514"/>
      <c r="AJ613" s="514"/>
      <c r="AK613" s="514"/>
      <c r="AL613" s="516"/>
      <c r="AM613" s="514"/>
      <c r="AN613" s="512"/>
      <c r="AO613" s="512"/>
      <c r="AP613" s="512"/>
      <c r="AQ613" s="512"/>
      <c r="AR613" s="512"/>
    </row>
    <row r="614" spans="1:44" ht="12" customHeight="1" x14ac:dyDescent="0.2">
      <c r="A614" s="571"/>
      <c r="B614" s="568"/>
      <c r="C614" s="582"/>
      <c r="D614" s="569"/>
      <c r="E614" s="545"/>
      <c r="F614" s="573"/>
      <c r="G614" s="573"/>
      <c r="H614" s="573"/>
      <c r="I614" s="573"/>
      <c r="J614" s="573"/>
      <c r="K614" s="573"/>
      <c r="L614" s="572"/>
      <c r="M614" s="580"/>
      <c r="N614" s="572"/>
      <c r="O614" s="572"/>
      <c r="P614" s="572"/>
      <c r="Q614" s="538"/>
      <c r="R614" s="522"/>
      <c r="S614" s="533"/>
      <c r="T614" s="522"/>
      <c r="U614" s="530"/>
      <c r="V614" s="522"/>
      <c r="W614" s="514"/>
      <c r="X614" s="512"/>
      <c r="Y614" s="540"/>
      <c r="Z614" s="514"/>
      <c r="AA614" s="512"/>
      <c r="AB614" s="513"/>
      <c r="AC614" s="513"/>
      <c r="AD614" s="512">
        <f>IFERROR(LEFT(E616,FIND(" ",E616)-1),E616)</f>
        <v>0</v>
      </c>
      <c r="AE614" s="512" t="e">
        <f>MID(E616,FIND(" ",E616)*1,27)</f>
        <v>#VALUE!</v>
      </c>
      <c r="AF614" s="512" t="str">
        <f>UPPER(AD614)</f>
        <v>0</v>
      </c>
      <c r="AG614" s="513" t="e">
        <f>PROPER(AE614)</f>
        <v>#VALUE!</v>
      </c>
      <c r="AH614" s="514" t="str">
        <f>MID($F616,FIND("",$F616)*1,2)</f>
        <v/>
      </c>
      <c r="AI614" s="514" t="str">
        <f>MID($F616,FIND("",$F616)*3,2)</f>
        <v/>
      </c>
      <c r="AJ614" s="514" t="str">
        <f>MID($F616,FIND("",$F616)*5,2)</f>
        <v/>
      </c>
      <c r="AK614" s="515">
        <f>G616</f>
        <v>0</v>
      </c>
      <c r="AL614" s="516">
        <f>IF(AK614="кмс",AK$2,IF(AK614="мс",AL$2,IF(AK614="мсмк",AM$2,IF(AK614="змс",AN$2,AK614))))</f>
        <v>0</v>
      </c>
      <c r="AM614" s="514"/>
      <c r="AN614" s="512"/>
      <c r="AO614" s="512"/>
      <c r="AP614" s="512"/>
      <c r="AQ614" s="512"/>
      <c r="AR614" s="512"/>
    </row>
    <row r="615" spans="1:44" ht="12" customHeight="1" x14ac:dyDescent="0.2">
      <c r="A615" s="571"/>
      <c r="B615" s="568"/>
      <c r="C615" s="582"/>
      <c r="D615" s="570"/>
      <c r="E615" s="545"/>
      <c r="F615" s="529"/>
      <c r="G615" s="529"/>
      <c r="H615" s="529"/>
      <c r="I615" s="529"/>
      <c r="J615" s="529"/>
      <c r="K615" s="529"/>
      <c r="L615" s="573"/>
      <c r="M615" s="530"/>
      <c r="N615" s="573"/>
      <c r="O615" s="573"/>
      <c r="P615" s="573"/>
      <c r="Q615" s="539"/>
      <c r="R615" s="521"/>
      <c r="S615" s="532"/>
      <c r="T615" s="521"/>
      <c r="U615" s="530"/>
      <c r="V615" s="521"/>
      <c r="W615" s="514"/>
      <c r="X615" s="512"/>
      <c r="Y615" s="540"/>
      <c r="Z615" s="514"/>
      <c r="AA615" s="512"/>
      <c r="AB615" s="513"/>
      <c r="AC615" s="513"/>
      <c r="AD615" s="512"/>
      <c r="AE615" s="512"/>
      <c r="AF615" s="512"/>
      <c r="AG615" s="513"/>
      <c r="AH615" s="514"/>
      <c r="AI615" s="514"/>
      <c r="AJ615" s="514"/>
      <c r="AK615" s="514"/>
      <c r="AL615" s="516"/>
      <c r="AM615" s="514"/>
      <c r="AN615" s="512"/>
      <c r="AO615" s="512"/>
      <c r="AP615" s="512"/>
      <c r="AQ615" s="512"/>
      <c r="AR615" s="512"/>
    </row>
    <row r="616" spans="1:44" ht="12" customHeight="1" x14ac:dyDescent="0.2">
      <c r="A616" s="583"/>
      <c r="B616" s="568"/>
      <c r="C616" s="581"/>
      <c r="D616" s="569"/>
      <c r="E616" s="549"/>
      <c r="F616" s="573"/>
      <c r="G616" s="573"/>
      <c r="H616" s="573"/>
      <c r="I616" s="573"/>
      <c r="J616" s="573"/>
      <c r="K616" s="573"/>
      <c r="L616" s="572"/>
      <c r="M616" s="580"/>
      <c r="N616" s="572"/>
      <c r="O616" s="572"/>
      <c r="P616" s="572"/>
      <c r="Q616" s="538"/>
      <c r="R616" s="522"/>
      <c r="S616" s="533"/>
      <c r="T616" s="522"/>
      <c r="U616" s="530"/>
      <c r="V616" s="522"/>
      <c r="W616" s="514"/>
      <c r="X616" s="512"/>
      <c r="Y616" s="540"/>
      <c r="Z616" s="514"/>
      <c r="AA616" s="512"/>
      <c r="AB616" s="513"/>
      <c r="AC616" s="513"/>
      <c r="AD616" s="512">
        <f>IFERROR(LEFT(E618,FIND(" ",E618)-1),E618)</f>
        <v>0</v>
      </c>
      <c r="AE616" s="512" t="e">
        <f>MID(E618,FIND(" ",E618)*1,27)</f>
        <v>#VALUE!</v>
      </c>
      <c r="AF616" s="512" t="str">
        <f>UPPER(AD616)</f>
        <v>0</v>
      </c>
      <c r="AG616" s="513" t="e">
        <f>PROPER(AE616)</f>
        <v>#VALUE!</v>
      </c>
      <c r="AH616" s="514" t="str">
        <f>MID($F618,FIND("",$F618)*1,2)</f>
        <v/>
      </c>
      <c r="AI616" s="514" t="str">
        <f>MID($F618,FIND("",$F618)*3,2)</f>
        <v/>
      </c>
      <c r="AJ616" s="514" t="str">
        <f>MID($F618,FIND("",$F618)*5,2)</f>
        <v/>
      </c>
      <c r="AK616" s="515">
        <f>G618</f>
        <v>0</v>
      </c>
      <c r="AL616" s="516">
        <f>IF(AK616="кмс",AK$2,IF(AK616="мс",AL$2,IF(AK616="мсмк",AM$2,IF(AK616="змс",AN$2,AK616))))</f>
        <v>0</v>
      </c>
      <c r="AM616" s="514"/>
      <c r="AN616" s="512"/>
      <c r="AO616" s="512"/>
      <c r="AP616" s="512"/>
      <c r="AQ616" s="512"/>
      <c r="AR616" s="512"/>
    </row>
    <row r="617" spans="1:44" ht="12" customHeight="1" x14ac:dyDescent="0.2">
      <c r="A617" s="583"/>
      <c r="B617" s="568"/>
      <c r="C617" s="581"/>
      <c r="D617" s="570"/>
      <c r="E617" s="549"/>
      <c r="F617" s="529"/>
      <c r="G617" s="529"/>
      <c r="H617" s="529"/>
      <c r="I617" s="529"/>
      <c r="J617" s="529"/>
      <c r="K617" s="529"/>
      <c r="L617" s="573"/>
      <c r="M617" s="530"/>
      <c r="N617" s="573"/>
      <c r="O617" s="573"/>
      <c r="P617" s="573"/>
      <c r="Q617" s="539"/>
      <c r="R617" s="521"/>
      <c r="S617" s="532"/>
      <c r="T617" s="521"/>
      <c r="U617" s="530"/>
      <c r="V617" s="521"/>
      <c r="W617" s="514"/>
      <c r="X617" s="512"/>
      <c r="Y617" s="540"/>
      <c r="Z617" s="514"/>
      <c r="AA617" s="512"/>
      <c r="AB617" s="513"/>
      <c r="AC617" s="513"/>
      <c r="AD617" s="512"/>
      <c r="AE617" s="512"/>
      <c r="AF617" s="512"/>
      <c r="AG617" s="513"/>
      <c r="AH617" s="514"/>
      <c r="AI617" s="514"/>
      <c r="AJ617" s="514"/>
      <c r="AK617" s="514"/>
      <c r="AL617" s="516"/>
      <c r="AM617" s="514"/>
      <c r="AN617" s="512"/>
      <c r="AO617" s="512"/>
      <c r="AP617" s="512"/>
      <c r="AQ617" s="512"/>
      <c r="AR617" s="512"/>
    </row>
    <row r="618" spans="1:44" ht="12" customHeight="1" x14ac:dyDescent="0.2">
      <c r="A618" s="571"/>
      <c r="B618" s="568"/>
      <c r="C618" s="581"/>
      <c r="D618" s="569"/>
      <c r="E618" s="549"/>
      <c r="F618" s="573"/>
      <c r="G618" s="573"/>
      <c r="H618" s="573"/>
      <c r="I618" s="573"/>
      <c r="J618" s="573"/>
      <c r="K618" s="573"/>
      <c r="L618" s="572"/>
      <c r="M618" s="580"/>
      <c r="N618" s="572"/>
      <c r="O618" s="572"/>
      <c r="P618" s="572"/>
      <c r="Q618" s="538"/>
      <c r="R618" s="522"/>
      <c r="S618" s="533"/>
      <c r="T618" s="522"/>
      <c r="U618" s="530"/>
      <c r="V618" s="522"/>
      <c r="W618" s="514"/>
      <c r="X618" s="512"/>
      <c r="Y618" s="540"/>
      <c r="Z618" s="514"/>
      <c r="AA618" s="512"/>
      <c r="AB618" s="513"/>
      <c r="AC618" s="513"/>
      <c r="AD618" s="512">
        <f>IFERROR(LEFT(E620,FIND(" ",E620)-1),E620)</f>
        <v>0</v>
      </c>
      <c r="AE618" s="512" t="e">
        <f>MID(E620,FIND(" ",E620)*1,27)</f>
        <v>#VALUE!</v>
      </c>
      <c r="AF618" s="512" t="str">
        <f>UPPER(AD618)</f>
        <v>0</v>
      </c>
      <c r="AG618" s="513" t="e">
        <f>PROPER(AE618)</f>
        <v>#VALUE!</v>
      </c>
      <c r="AH618" s="514" t="str">
        <f>MID($F620,FIND("",$F620)*1,2)</f>
        <v/>
      </c>
      <c r="AI618" s="514" t="str">
        <f>MID($F620,FIND("",$F620)*3,2)</f>
        <v/>
      </c>
      <c r="AJ618" s="514" t="str">
        <f>MID($F620,FIND("",$F620)*5,2)</f>
        <v/>
      </c>
      <c r="AK618" s="515">
        <f>G620</f>
        <v>0</v>
      </c>
      <c r="AL618" s="516">
        <f>IF(AK618="кмс",AK$2,IF(AK618="мс",AL$2,IF(AK618="мсмк",AM$2,IF(AK618="змс",AN$2,AK618))))</f>
        <v>0</v>
      </c>
      <c r="AM618" s="514"/>
      <c r="AN618" s="512"/>
      <c r="AO618" s="512"/>
      <c r="AP618" s="512"/>
      <c r="AQ618" s="512"/>
      <c r="AR618" s="512"/>
    </row>
    <row r="619" spans="1:44" ht="12" customHeight="1" x14ac:dyDescent="0.2">
      <c r="A619" s="571"/>
      <c r="B619" s="568"/>
      <c r="C619" s="581"/>
      <c r="D619" s="570"/>
      <c r="E619" s="549"/>
      <c r="F619" s="529"/>
      <c r="G619" s="529"/>
      <c r="H619" s="529"/>
      <c r="I619" s="529"/>
      <c r="J619" s="529"/>
      <c r="K619" s="529"/>
      <c r="L619" s="573"/>
      <c r="M619" s="530"/>
      <c r="N619" s="573"/>
      <c r="O619" s="573"/>
      <c r="P619" s="573"/>
      <c r="Q619" s="539"/>
      <c r="R619" s="521"/>
      <c r="S619" s="532"/>
      <c r="T619" s="521"/>
      <c r="U619" s="530"/>
      <c r="V619" s="521"/>
      <c r="W619" s="514"/>
      <c r="X619" s="512"/>
      <c r="Y619" s="540"/>
      <c r="Z619" s="514"/>
      <c r="AA619" s="512"/>
      <c r="AB619" s="513"/>
      <c r="AC619" s="513"/>
      <c r="AD619" s="512"/>
      <c r="AE619" s="512"/>
      <c r="AF619" s="512"/>
      <c r="AG619" s="513"/>
      <c r="AH619" s="514"/>
      <c r="AI619" s="514"/>
      <c r="AJ619" s="514"/>
      <c r="AK619" s="514"/>
      <c r="AL619" s="516"/>
      <c r="AM619" s="514"/>
      <c r="AN619" s="512"/>
      <c r="AO619" s="512"/>
      <c r="AP619" s="512"/>
      <c r="AQ619" s="512"/>
      <c r="AR619" s="512"/>
    </row>
    <row r="620" spans="1:44" ht="12" customHeight="1" x14ac:dyDescent="0.2">
      <c r="A620" s="583"/>
      <c r="B620" s="568"/>
      <c r="C620" s="581"/>
      <c r="D620" s="569"/>
      <c r="E620" s="549"/>
      <c r="F620" s="573"/>
      <c r="G620" s="573"/>
      <c r="H620" s="573"/>
      <c r="I620" s="573"/>
      <c r="J620" s="573"/>
      <c r="K620" s="573"/>
      <c r="L620" s="572"/>
      <c r="M620" s="580"/>
      <c r="N620" s="572"/>
      <c r="O620" s="572"/>
      <c r="P620" s="572"/>
      <c r="Q620" s="538"/>
      <c r="R620" s="522"/>
      <c r="S620" s="533"/>
      <c r="T620" s="522"/>
      <c r="U620" s="530"/>
      <c r="V620" s="522"/>
      <c r="W620" s="514"/>
      <c r="X620" s="512"/>
      <c r="Y620" s="540"/>
      <c r="Z620" s="514"/>
      <c r="AA620" s="512"/>
      <c r="AB620" s="513"/>
      <c r="AC620" s="513"/>
      <c r="AD620" s="512">
        <f>IFERROR(LEFT(E622,FIND(" ",E622)-1),E622)</f>
        <v>0</v>
      </c>
      <c r="AE620" s="512" t="e">
        <f>MID(E622,FIND(" ",E622)*1,27)</f>
        <v>#VALUE!</v>
      </c>
      <c r="AF620" s="512" t="str">
        <f>UPPER(AD620)</f>
        <v>0</v>
      </c>
      <c r="AG620" s="513" t="e">
        <f>PROPER(AE620)</f>
        <v>#VALUE!</v>
      </c>
      <c r="AH620" s="514" t="str">
        <f>MID($F622,FIND("",$F622)*1,2)</f>
        <v/>
      </c>
      <c r="AI620" s="514" t="str">
        <f>MID($F622,FIND("",$F622)*3,2)</f>
        <v/>
      </c>
      <c r="AJ620" s="514" t="str">
        <f>MID($F622,FIND("",$F622)*5,2)</f>
        <v/>
      </c>
      <c r="AK620" s="515">
        <f>G622</f>
        <v>0</v>
      </c>
      <c r="AL620" s="516">
        <f>IF(AK620="кмс",AK$2,IF(AK620="мс",AL$2,IF(AK620="мсмк",AM$2,IF(AK620="змс",AN$2,AK620))))</f>
        <v>0</v>
      </c>
      <c r="AM620" s="514"/>
      <c r="AN620" s="512"/>
      <c r="AO620" s="512"/>
      <c r="AP620" s="512"/>
      <c r="AQ620" s="512"/>
      <c r="AR620" s="512"/>
    </row>
    <row r="621" spans="1:44" ht="12" customHeight="1" x14ac:dyDescent="0.2">
      <c r="A621" s="583"/>
      <c r="B621" s="568"/>
      <c r="C621" s="581"/>
      <c r="D621" s="570"/>
      <c r="E621" s="549"/>
      <c r="F621" s="529"/>
      <c r="G621" s="529"/>
      <c r="H621" s="529"/>
      <c r="I621" s="529"/>
      <c r="J621" s="529"/>
      <c r="K621" s="529"/>
      <c r="L621" s="573"/>
      <c r="M621" s="530"/>
      <c r="N621" s="573"/>
      <c r="O621" s="573"/>
      <c r="P621" s="573"/>
      <c r="Q621" s="539"/>
      <c r="R621" s="521"/>
      <c r="S621" s="532"/>
      <c r="T621" s="521"/>
      <c r="U621" s="530"/>
      <c r="V621" s="521"/>
      <c r="W621" s="514"/>
      <c r="X621" s="512"/>
      <c r="Y621" s="540"/>
      <c r="Z621" s="514"/>
      <c r="AA621" s="512"/>
      <c r="AB621" s="513"/>
      <c r="AC621" s="513"/>
      <c r="AD621" s="512"/>
      <c r="AE621" s="512"/>
      <c r="AF621" s="512"/>
      <c r="AG621" s="513"/>
      <c r="AH621" s="514"/>
      <c r="AI621" s="514"/>
      <c r="AJ621" s="514"/>
      <c r="AK621" s="514"/>
      <c r="AL621" s="516"/>
      <c r="AM621" s="514"/>
      <c r="AN621" s="512"/>
      <c r="AO621" s="512"/>
      <c r="AP621" s="512"/>
      <c r="AQ621" s="512"/>
      <c r="AR621" s="512"/>
    </row>
    <row r="622" spans="1:44" ht="12" customHeight="1" x14ac:dyDescent="0.2">
      <c r="A622" s="583"/>
      <c r="B622" s="568"/>
      <c r="C622" s="582"/>
      <c r="D622" s="569"/>
      <c r="E622" s="545"/>
      <c r="F622" s="573"/>
      <c r="G622" s="573"/>
      <c r="H622" s="573"/>
      <c r="I622" s="573"/>
      <c r="J622" s="573"/>
      <c r="K622" s="573"/>
      <c r="L622" s="572"/>
      <c r="M622" s="580"/>
      <c r="N622" s="572"/>
      <c r="O622" s="572"/>
      <c r="P622" s="572"/>
      <c r="Q622" s="538"/>
      <c r="R622" s="522"/>
      <c r="S622" s="533"/>
      <c r="T622" s="522"/>
      <c r="U622" s="530"/>
      <c r="V622" s="522"/>
      <c r="W622" s="514"/>
      <c r="X622" s="512"/>
      <c r="Y622" s="540"/>
      <c r="Z622" s="514"/>
      <c r="AA622" s="512"/>
      <c r="AB622" s="513"/>
      <c r="AC622" s="513"/>
      <c r="AD622" s="512">
        <f>IFERROR(LEFT(E624,FIND(" ",E624)-1),E624)</f>
        <v>0</v>
      </c>
      <c r="AE622" s="512" t="e">
        <f>MID(E624,FIND(" ",E624)*1,27)</f>
        <v>#VALUE!</v>
      </c>
      <c r="AF622" s="512" t="str">
        <f>UPPER(AD622)</f>
        <v>0</v>
      </c>
      <c r="AG622" s="513" t="e">
        <f>PROPER(AE622)</f>
        <v>#VALUE!</v>
      </c>
      <c r="AH622" s="514" t="str">
        <f>MID($F624,FIND("",$F624)*1,2)</f>
        <v/>
      </c>
      <c r="AI622" s="514" t="str">
        <f>MID($F624,FIND("",$F624)*3,2)</f>
        <v/>
      </c>
      <c r="AJ622" s="514" t="str">
        <f>MID($F624,FIND("",$F624)*5,2)</f>
        <v/>
      </c>
      <c r="AK622" s="515">
        <f>G624</f>
        <v>0</v>
      </c>
      <c r="AL622" s="516">
        <f>IF(AK622="кмс",AK$2,IF(AK622="мс",AL$2,IF(AK622="мсмк",AM$2,IF(AK622="змс",AN$2,AK622))))</f>
        <v>0</v>
      </c>
      <c r="AM622" s="514"/>
      <c r="AN622" s="512"/>
      <c r="AO622" s="512"/>
      <c r="AP622" s="512"/>
      <c r="AQ622" s="512"/>
      <c r="AR622" s="512"/>
    </row>
    <row r="623" spans="1:44" ht="12" customHeight="1" x14ac:dyDescent="0.2">
      <c r="A623" s="583"/>
      <c r="B623" s="568"/>
      <c r="C623" s="582"/>
      <c r="D623" s="570"/>
      <c r="E623" s="545"/>
      <c r="F623" s="529"/>
      <c r="G623" s="529"/>
      <c r="H623" s="529"/>
      <c r="I623" s="529"/>
      <c r="J623" s="529"/>
      <c r="K623" s="529"/>
      <c r="L623" s="573"/>
      <c r="M623" s="530"/>
      <c r="N623" s="573"/>
      <c r="O623" s="573"/>
      <c r="P623" s="573"/>
      <c r="Q623" s="539"/>
      <c r="R623" s="521"/>
      <c r="S623" s="532"/>
      <c r="T623" s="521"/>
      <c r="U623" s="530"/>
      <c r="V623" s="521"/>
      <c r="W623" s="514"/>
      <c r="X623" s="512"/>
      <c r="Y623" s="540"/>
      <c r="Z623" s="514"/>
      <c r="AA623" s="512"/>
      <c r="AB623" s="513"/>
      <c r="AC623" s="513"/>
      <c r="AD623" s="512"/>
      <c r="AE623" s="512"/>
      <c r="AF623" s="512"/>
      <c r="AG623" s="513"/>
      <c r="AH623" s="514"/>
      <c r="AI623" s="514"/>
      <c r="AJ623" s="514"/>
      <c r="AK623" s="514"/>
      <c r="AL623" s="516"/>
      <c r="AM623" s="514"/>
      <c r="AN623" s="512"/>
      <c r="AO623" s="512"/>
      <c r="AP623" s="512"/>
      <c r="AQ623" s="512"/>
      <c r="AR623" s="512"/>
    </row>
    <row r="624" spans="1:44" ht="12" customHeight="1" x14ac:dyDescent="0.2">
      <c r="A624" s="571"/>
      <c r="B624" s="568"/>
      <c r="C624" s="582"/>
      <c r="D624" s="569"/>
      <c r="E624" s="545"/>
      <c r="F624" s="573"/>
      <c r="G624" s="573"/>
      <c r="H624" s="573"/>
      <c r="I624" s="573"/>
      <c r="J624" s="573"/>
      <c r="K624" s="573"/>
      <c r="L624" s="572"/>
      <c r="M624" s="580"/>
      <c r="N624" s="572"/>
      <c r="O624" s="572"/>
      <c r="P624" s="572"/>
      <c r="Q624" s="538"/>
      <c r="R624" s="522"/>
      <c r="S624" s="533"/>
      <c r="T624" s="522"/>
      <c r="U624" s="530"/>
      <c r="V624" s="522"/>
      <c r="W624" s="514"/>
      <c r="X624" s="512"/>
      <c r="Y624" s="540"/>
      <c r="Z624" s="514"/>
      <c r="AA624" s="512"/>
      <c r="AB624" s="513"/>
      <c r="AC624" s="513"/>
      <c r="AD624" s="512">
        <f>IFERROR(LEFT(E626,FIND(" ",E626)-1),E626)</f>
        <v>0</v>
      </c>
      <c r="AE624" s="512" t="e">
        <f>MID(E626,FIND(" ",E626)*1,27)</f>
        <v>#VALUE!</v>
      </c>
      <c r="AF624" s="512" t="str">
        <f>UPPER(AD624)</f>
        <v>0</v>
      </c>
      <c r="AG624" s="513" t="e">
        <f>PROPER(AE624)</f>
        <v>#VALUE!</v>
      </c>
      <c r="AH624" s="514" t="str">
        <f>MID($F626,FIND("",$F626)*1,2)</f>
        <v/>
      </c>
      <c r="AI624" s="514" t="str">
        <f>MID($F626,FIND("",$F626)*3,2)</f>
        <v/>
      </c>
      <c r="AJ624" s="514" t="str">
        <f>MID($F626,FIND("",$F626)*5,2)</f>
        <v/>
      </c>
      <c r="AK624" s="515">
        <f>G626</f>
        <v>0</v>
      </c>
      <c r="AL624" s="516">
        <f>IF(AK624="кмс",AK$2,IF(AK624="мс",AL$2,IF(AK624="мсмк",AM$2,IF(AK624="змс",AN$2,AK624))))</f>
        <v>0</v>
      </c>
      <c r="AM624" s="514"/>
      <c r="AN624" s="512"/>
      <c r="AO624" s="512"/>
      <c r="AP624" s="512"/>
      <c r="AQ624" s="512"/>
      <c r="AR624" s="512"/>
    </row>
    <row r="625" spans="1:44" ht="12" customHeight="1" x14ac:dyDescent="0.2">
      <c r="A625" s="571"/>
      <c r="B625" s="568"/>
      <c r="C625" s="582"/>
      <c r="D625" s="570"/>
      <c r="E625" s="545"/>
      <c r="F625" s="529"/>
      <c r="G625" s="529"/>
      <c r="H625" s="529"/>
      <c r="I625" s="529"/>
      <c r="J625" s="529"/>
      <c r="K625" s="529"/>
      <c r="L625" s="573"/>
      <c r="M625" s="530"/>
      <c r="N625" s="573"/>
      <c r="O625" s="573"/>
      <c r="P625" s="573"/>
      <c r="Q625" s="539"/>
      <c r="R625" s="521"/>
      <c r="S625" s="532"/>
      <c r="T625" s="521"/>
      <c r="U625" s="530"/>
      <c r="V625" s="521"/>
      <c r="W625" s="514"/>
      <c r="X625" s="512"/>
      <c r="Y625" s="540"/>
      <c r="Z625" s="514"/>
      <c r="AA625" s="512"/>
      <c r="AB625" s="513"/>
      <c r="AC625" s="513"/>
      <c r="AD625" s="512"/>
      <c r="AE625" s="512"/>
      <c r="AF625" s="512"/>
      <c r="AG625" s="513"/>
      <c r="AH625" s="514"/>
      <c r="AI625" s="514"/>
      <c r="AJ625" s="514"/>
      <c r="AK625" s="514"/>
      <c r="AL625" s="516"/>
      <c r="AM625" s="514"/>
      <c r="AN625" s="512"/>
      <c r="AO625" s="512"/>
      <c r="AP625" s="512"/>
      <c r="AQ625" s="512"/>
      <c r="AR625" s="512"/>
    </row>
    <row r="626" spans="1:44" ht="12" customHeight="1" x14ac:dyDescent="0.2">
      <c r="A626" s="583"/>
      <c r="B626" s="568"/>
      <c r="C626" s="581"/>
      <c r="D626" s="569"/>
      <c r="E626" s="545"/>
      <c r="F626" s="573"/>
      <c r="G626" s="573"/>
      <c r="H626" s="573"/>
      <c r="I626" s="573"/>
      <c r="J626" s="573"/>
      <c r="K626" s="573"/>
      <c r="L626" s="572"/>
      <c r="M626" s="580"/>
      <c r="N626" s="572"/>
      <c r="O626" s="572"/>
      <c r="P626" s="572"/>
      <c r="Q626" s="538"/>
      <c r="R626" s="522"/>
      <c r="S626" s="533"/>
      <c r="T626" s="522"/>
      <c r="U626" s="530"/>
      <c r="V626" s="522"/>
      <c r="W626" s="514"/>
      <c r="X626" s="512"/>
      <c r="Y626" s="540"/>
      <c r="Z626" s="514"/>
      <c r="AA626" s="512"/>
      <c r="AB626" s="513"/>
      <c r="AC626" s="513"/>
      <c r="AD626" s="512">
        <f>IFERROR(LEFT(E628,FIND(" ",E628)-1),E628)</f>
        <v>0</v>
      </c>
      <c r="AE626" s="512" t="e">
        <f>MID(E628,FIND(" ",E628)*1,27)</f>
        <v>#VALUE!</v>
      </c>
      <c r="AF626" s="512" t="str">
        <f>UPPER(AD626)</f>
        <v>0</v>
      </c>
      <c r="AG626" s="513" t="e">
        <f>PROPER(AE626)</f>
        <v>#VALUE!</v>
      </c>
      <c r="AH626" s="514" t="str">
        <f>MID($F628,FIND("",$F628)*1,2)</f>
        <v/>
      </c>
      <c r="AI626" s="514" t="str">
        <f>MID($F628,FIND("",$F628)*3,2)</f>
        <v/>
      </c>
      <c r="AJ626" s="514" t="str">
        <f>MID($F628,FIND("",$F628)*5,2)</f>
        <v/>
      </c>
      <c r="AK626" s="515">
        <f>G628</f>
        <v>0</v>
      </c>
      <c r="AL626" s="516">
        <f>IF(AK626="кмс",AK$2,IF(AK626="мс",AL$2,IF(AK626="мсмк",AM$2,IF(AK626="змс",AN$2,AK626))))</f>
        <v>0</v>
      </c>
      <c r="AM626" s="514"/>
      <c r="AN626" s="512"/>
      <c r="AO626" s="512"/>
      <c r="AP626" s="512"/>
      <c r="AQ626" s="512"/>
      <c r="AR626" s="512"/>
    </row>
    <row r="627" spans="1:44" ht="12" customHeight="1" x14ac:dyDescent="0.2">
      <c r="A627" s="583"/>
      <c r="B627" s="568"/>
      <c r="C627" s="581"/>
      <c r="D627" s="570"/>
      <c r="E627" s="545"/>
      <c r="F627" s="529"/>
      <c r="G627" s="529"/>
      <c r="H627" s="529"/>
      <c r="I627" s="529"/>
      <c r="J627" s="529"/>
      <c r="K627" s="529"/>
      <c r="L627" s="573"/>
      <c r="M627" s="530"/>
      <c r="N627" s="573"/>
      <c r="O627" s="573"/>
      <c r="P627" s="573"/>
      <c r="Q627" s="539"/>
      <c r="R627" s="521"/>
      <c r="S627" s="532"/>
      <c r="T627" s="521"/>
      <c r="U627" s="530"/>
      <c r="V627" s="521"/>
      <c r="W627" s="514"/>
      <c r="X627" s="512"/>
      <c r="Y627" s="540"/>
      <c r="Z627" s="514"/>
      <c r="AA627" s="512"/>
      <c r="AB627" s="513"/>
      <c r="AC627" s="513"/>
      <c r="AD627" s="512"/>
      <c r="AE627" s="512"/>
      <c r="AF627" s="512"/>
      <c r="AG627" s="513"/>
      <c r="AH627" s="514"/>
      <c r="AI627" s="514"/>
      <c r="AJ627" s="514"/>
      <c r="AK627" s="514"/>
      <c r="AL627" s="516"/>
      <c r="AM627" s="514"/>
      <c r="AN627" s="512"/>
      <c r="AO627" s="512"/>
      <c r="AP627" s="512"/>
      <c r="AQ627" s="512"/>
      <c r="AR627" s="512"/>
    </row>
    <row r="628" spans="1:44" ht="12" customHeight="1" x14ac:dyDescent="0.2">
      <c r="A628" s="583"/>
      <c r="B628" s="568"/>
      <c r="C628" s="582"/>
      <c r="D628" s="569"/>
      <c r="E628" s="545"/>
      <c r="F628" s="573"/>
      <c r="G628" s="573"/>
      <c r="H628" s="573"/>
      <c r="I628" s="573"/>
      <c r="J628" s="573"/>
      <c r="K628" s="573"/>
      <c r="L628" s="572"/>
      <c r="M628" s="580"/>
      <c r="N628" s="572"/>
      <c r="O628" s="572"/>
      <c r="P628" s="572"/>
      <c r="Q628" s="538"/>
      <c r="R628" s="522"/>
      <c r="S628" s="533"/>
      <c r="T628" s="522"/>
      <c r="U628" s="530"/>
      <c r="V628" s="522"/>
      <c r="W628" s="514"/>
      <c r="X628" s="512"/>
      <c r="Y628" s="540"/>
      <c r="Z628" s="514"/>
      <c r="AA628" s="512"/>
      <c r="AB628" s="513"/>
      <c r="AC628" s="513"/>
      <c r="AD628" s="512">
        <f>IFERROR(LEFT(E630,FIND(" ",E630)-1),E630)</f>
        <v>0</v>
      </c>
      <c r="AE628" s="512" t="e">
        <f>MID(E630,FIND(" ",E630)*1,27)</f>
        <v>#VALUE!</v>
      </c>
      <c r="AF628" s="512" t="str">
        <f>UPPER(AD628)</f>
        <v>0</v>
      </c>
      <c r="AG628" s="513" t="e">
        <f>PROPER(AE628)</f>
        <v>#VALUE!</v>
      </c>
      <c r="AH628" s="514" t="str">
        <f>MID($F630,FIND("",$F630)*1,2)</f>
        <v/>
      </c>
      <c r="AI628" s="514" t="str">
        <f>MID($F630,FIND("",$F630)*3,2)</f>
        <v/>
      </c>
      <c r="AJ628" s="514" t="str">
        <f>MID($F630,FIND("",$F630)*5,2)</f>
        <v/>
      </c>
      <c r="AK628" s="515">
        <f>G630</f>
        <v>0</v>
      </c>
      <c r="AL628" s="516">
        <f>IF(AK628="кмс",AK$2,IF(AK628="мс",AL$2,IF(AK628="мсмк",AM$2,IF(AK628="змс",AN$2,AK628))))</f>
        <v>0</v>
      </c>
      <c r="AM628" s="514"/>
      <c r="AN628" s="512"/>
      <c r="AO628" s="512"/>
      <c r="AP628" s="512"/>
      <c r="AQ628" s="512"/>
      <c r="AR628" s="512"/>
    </row>
    <row r="629" spans="1:44" ht="12" customHeight="1" x14ac:dyDescent="0.2">
      <c r="A629" s="583"/>
      <c r="B629" s="568"/>
      <c r="C629" s="582"/>
      <c r="D629" s="570"/>
      <c r="E629" s="545"/>
      <c r="F629" s="529"/>
      <c r="G629" s="529"/>
      <c r="H629" s="529"/>
      <c r="I629" s="529"/>
      <c r="J629" s="529"/>
      <c r="K629" s="529"/>
      <c r="L629" s="573"/>
      <c r="M629" s="530"/>
      <c r="N629" s="573"/>
      <c r="O629" s="573"/>
      <c r="P629" s="573"/>
      <c r="Q629" s="539"/>
      <c r="R629" s="521"/>
      <c r="S629" s="532"/>
      <c r="T629" s="521"/>
      <c r="U629" s="530"/>
      <c r="V629" s="521"/>
      <c r="W629" s="514"/>
      <c r="X629" s="512"/>
      <c r="Y629" s="540"/>
      <c r="Z629" s="514"/>
      <c r="AA629" s="512"/>
      <c r="AB629" s="513"/>
      <c r="AC629" s="513"/>
      <c r="AD629" s="512"/>
      <c r="AE629" s="512"/>
      <c r="AF629" s="512"/>
      <c r="AG629" s="513"/>
      <c r="AH629" s="514"/>
      <c r="AI629" s="514"/>
      <c r="AJ629" s="514"/>
      <c r="AK629" s="514"/>
      <c r="AL629" s="516"/>
      <c r="AM629" s="514"/>
      <c r="AN629" s="512"/>
      <c r="AO629" s="512"/>
      <c r="AP629" s="512"/>
      <c r="AQ629" s="512"/>
      <c r="AR629" s="512"/>
    </row>
    <row r="630" spans="1:44" ht="12" customHeight="1" x14ac:dyDescent="0.2">
      <c r="A630" s="571"/>
      <c r="B630" s="568"/>
      <c r="C630" s="582"/>
      <c r="D630" s="569"/>
      <c r="E630" s="545"/>
      <c r="F630" s="573"/>
      <c r="G630" s="573"/>
      <c r="H630" s="573"/>
      <c r="I630" s="573"/>
      <c r="J630" s="573"/>
      <c r="K630" s="573"/>
      <c r="L630" s="572"/>
      <c r="M630" s="580"/>
      <c r="N630" s="572"/>
      <c r="O630" s="572"/>
      <c r="P630" s="572"/>
      <c r="Q630" s="538"/>
      <c r="R630" s="522"/>
      <c r="S630" s="533"/>
      <c r="T630" s="522"/>
      <c r="U630" s="530"/>
      <c r="V630" s="522"/>
      <c r="W630" s="514"/>
      <c r="X630" s="512"/>
      <c r="Y630" s="540"/>
      <c r="Z630" s="514"/>
      <c r="AA630" s="512"/>
      <c r="AB630" s="513"/>
      <c r="AC630" s="513"/>
      <c r="AD630" s="512">
        <f>IFERROR(LEFT(E632,FIND(" ",E632)-1),E632)</f>
        <v>0</v>
      </c>
      <c r="AE630" s="512" t="e">
        <f>MID(E632,FIND(" ",E632)*1,27)</f>
        <v>#VALUE!</v>
      </c>
      <c r="AF630" s="512" t="str">
        <f>UPPER(AD630)</f>
        <v>0</v>
      </c>
      <c r="AG630" s="513" t="e">
        <f>PROPER(AE630)</f>
        <v>#VALUE!</v>
      </c>
      <c r="AH630" s="514" t="str">
        <f>MID($F632,FIND("",$F632)*1,2)</f>
        <v/>
      </c>
      <c r="AI630" s="514" t="str">
        <f>MID($F632,FIND("",$F632)*3,2)</f>
        <v/>
      </c>
      <c r="AJ630" s="514" t="str">
        <f>MID($F632,FIND("",$F632)*5,2)</f>
        <v/>
      </c>
      <c r="AK630" s="515">
        <f>G632</f>
        <v>0</v>
      </c>
      <c r="AL630" s="516">
        <f>IF(AK630="кмс",AK$2,IF(AK630="мс",AL$2,IF(AK630="мсмк",AM$2,IF(AK630="змс",AN$2,AK630))))</f>
        <v>0</v>
      </c>
      <c r="AM630" s="514"/>
      <c r="AN630" s="512"/>
      <c r="AO630" s="512"/>
      <c r="AP630" s="512"/>
      <c r="AQ630" s="512"/>
      <c r="AR630" s="512"/>
    </row>
    <row r="631" spans="1:44" ht="12" customHeight="1" x14ac:dyDescent="0.2">
      <c r="A631" s="571"/>
      <c r="B631" s="568"/>
      <c r="C631" s="582"/>
      <c r="D631" s="570"/>
      <c r="E631" s="545"/>
      <c r="F631" s="529"/>
      <c r="G631" s="529"/>
      <c r="H631" s="529"/>
      <c r="I631" s="529"/>
      <c r="J631" s="529"/>
      <c r="K631" s="529"/>
      <c r="L631" s="573"/>
      <c r="M631" s="530"/>
      <c r="N631" s="573"/>
      <c r="O631" s="573"/>
      <c r="P631" s="573"/>
      <c r="Q631" s="539"/>
      <c r="R631" s="521"/>
      <c r="S631" s="532"/>
      <c r="T631" s="521"/>
      <c r="U631" s="530"/>
      <c r="V631" s="521"/>
      <c r="W631" s="514"/>
      <c r="X631" s="512"/>
      <c r="Y631" s="540"/>
      <c r="Z631" s="514"/>
      <c r="AA631" s="512"/>
      <c r="AB631" s="513"/>
      <c r="AC631" s="513"/>
      <c r="AD631" s="512"/>
      <c r="AE631" s="512"/>
      <c r="AF631" s="512"/>
      <c r="AG631" s="513"/>
      <c r="AH631" s="514"/>
      <c r="AI631" s="514"/>
      <c r="AJ631" s="514"/>
      <c r="AK631" s="514"/>
      <c r="AL631" s="516"/>
      <c r="AM631" s="514"/>
      <c r="AN631" s="512"/>
      <c r="AO631" s="512"/>
      <c r="AP631" s="512"/>
      <c r="AQ631" s="512"/>
      <c r="AR631" s="512"/>
    </row>
    <row r="632" spans="1:44" ht="12" customHeight="1" x14ac:dyDescent="0.2">
      <c r="A632" s="583"/>
      <c r="B632" s="568"/>
      <c r="C632" s="581"/>
      <c r="D632" s="569"/>
      <c r="E632" s="545"/>
      <c r="F632" s="573"/>
      <c r="G632" s="573"/>
      <c r="H632" s="573"/>
      <c r="I632" s="573"/>
      <c r="J632" s="573"/>
      <c r="K632" s="573"/>
      <c r="L632" s="572"/>
      <c r="M632" s="580"/>
      <c r="N632" s="572"/>
      <c r="O632" s="572"/>
      <c r="P632" s="572"/>
      <c r="Q632" s="538"/>
      <c r="R632" s="522"/>
      <c r="S632" s="533"/>
      <c r="T632" s="522"/>
      <c r="U632" s="530"/>
      <c r="V632" s="522"/>
      <c r="W632" s="514"/>
      <c r="X632" s="512"/>
      <c r="Y632" s="540"/>
      <c r="Z632" s="514"/>
      <c r="AA632" s="512"/>
      <c r="AB632" s="513"/>
      <c r="AC632" s="513"/>
      <c r="AD632" s="512">
        <f>IFERROR(LEFT(E634,FIND(" ",E634)-1),E634)</f>
        <v>0</v>
      </c>
      <c r="AE632" s="512" t="e">
        <f>MID(E634,FIND(" ",E634)*1,27)</f>
        <v>#VALUE!</v>
      </c>
      <c r="AF632" s="512" t="str">
        <f>UPPER(AD632)</f>
        <v>0</v>
      </c>
      <c r="AG632" s="513" t="e">
        <f>PROPER(AE632)</f>
        <v>#VALUE!</v>
      </c>
      <c r="AH632" s="514" t="str">
        <f>MID($F634,FIND("",$F634)*1,2)</f>
        <v/>
      </c>
      <c r="AI632" s="514" t="str">
        <f>MID($F634,FIND("",$F634)*3,2)</f>
        <v/>
      </c>
      <c r="AJ632" s="514" t="str">
        <f>MID($F634,FIND("",$F634)*5,2)</f>
        <v/>
      </c>
      <c r="AK632" s="515">
        <f>G634</f>
        <v>0</v>
      </c>
      <c r="AL632" s="516">
        <f>IF(AK632="кмс",AK$2,IF(AK632="мс",AL$2,IF(AK632="мсмк",AM$2,IF(AK632="змс",AN$2,AK632))))</f>
        <v>0</v>
      </c>
      <c r="AM632" s="514"/>
      <c r="AN632" s="512"/>
      <c r="AO632" s="512"/>
      <c r="AP632" s="512"/>
      <c r="AQ632" s="512"/>
      <c r="AR632" s="512"/>
    </row>
    <row r="633" spans="1:44" ht="12" customHeight="1" x14ac:dyDescent="0.2">
      <c r="A633" s="583"/>
      <c r="B633" s="568"/>
      <c r="C633" s="581"/>
      <c r="D633" s="570"/>
      <c r="E633" s="545"/>
      <c r="F633" s="529"/>
      <c r="G633" s="529"/>
      <c r="H633" s="529"/>
      <c r="I633" s="529"/>
      <c r="J633" s="529"/>
      <c r="K633" s="529"/>
      <c r="L633" s="573"/>
      <c r="M633" s="530"/>
      <c r="N633" s="573"/>
      <c r="O633" s="573"/>
      <c r="P633" s="573"/>
      <c r="Q633" s="539"/>
      <c r="R633" s="521"/>
      <c r="S633" s="532"/>
      <c r="T633" s="521"/>
      <c r="U633" s="530"/>
      <c r="V633" s="521"/>
      <c r="W633" s="514"/>
      <c r="X633" s="512"/>
      <c r="Y633" s="540"/>
      <c r="Z633" s="514"/>
      <c r="AA633" s="512"/>
      <c r="AB633" s="513"/>
      <c r="AC633" s="513"/>
      <c r="AD633" s="512"/>
      <c r="AE633" s="512"/>
      <c r="AF633" s="512"/>
      <c r="AG633" s="513"/>
      <c r="AH633" s="514"/>
      <c r="AI633" s="514"/>
      <c r="AJ633" s="514"/>
      <c r="AK633" s="514"/>
      <c r="AL633" s="516"/>
      <c r="AM633" s="514"/>
      <c r="AN633" s="512"/>
      <c r="AO633" s="512"/>
      <c r="AP633" s="512"/>
      <c r="AQ633" s="512"/>
      <c r="AR633" s="512"/>
    </row>
    <row r="634" spans="1:44" ht="12" customHeight="1" x14ac:dyDescent="0.2">
      <c r="A634" s="571"/>
      <c r="B634" s="568"/>
      <c r="C634" s="581"/>
      <c r="D634" s="569"/>
      <c r="E634" s="545"/>
      <c r="F634" s="573"/>
      <c r="G634" s="573"/>
      <c r="H634" s="573"/>
      <c r="I634" s="573"/>
      <c r="J634" s="573"/>
      <c r="K634" s="573"/>
      <c r="L634" s="572"/>
      <c r="M634" s="580"/>
      <c r="N634" s="572"/>
      <c r="O634" s="572"/>
      <c r="P634" s="572"/>
      <c r="Q634" s="538"/>
      <c r="R634" s="522"/>
      <c r="S634" s="533"/>
      <c r="T634" s="522"/>
      <c r="U634" s="530"/>
      <c r="V634" s="522"/>
      <c r="W634" s="514"/>
      <c r="X634" s="512"/>
      <c r="Y634" s="540"/>
      <c r="Z634" s="514"/>
      <c r="AA634" s="512"/>
      <c r="AB634" s="513"/>
      <c r="AC634" s="513"/>
      <c r="AD634" s="512">
        <f>IFERROR(LEFT(E636,FIND(" ",E636)-1),E636)</f>
        <v>0</v>
      </c>
      <c r="AE634" s="512" t="e">
        <f>MID(E636,FIND(" ",E636)*1,27)</f>
        <v>#VALUE!</v>
      </c>
      <c r="AF634" s="512" t="str">
        <f>UPPER(AD634)</f>
        <v>0</v>
      </c>
      <c r="AG634" s="513" t="e">
        <f>PROPER(AE634)</f>
        <v>#VALUE!</v>
      </c>
      <c r="AH634" s="514" t="str">
        <f>MID($F636,FIND("",$F636)*1,2)</f>
        <v/>
      </c>
      <c r="AI634" s="514" t="str">
        <f>MID($F636,FIND("",$F636)*3,2)</f>
        <v/>
      </c>
      <c r="AJ634" s="514" t="str">
        <f>MID($F636,FIND("",$F636)*5,2)</f>
        <v/>
      </c>
      <c r="AK634" s="515">
        <f>G636</f>
        <v>0</v>
      </c>
      <c r="AL634" s="516">
        <f>IF(AK634="кмс",AK$2,IF(AK634="мс",AL$2,IF(AK634="мсмк",AM$2,IF(AK634="змс",AN$2,AK634))))</f>
        <v>0</v>
      </c>
      <c r="AM634" s="514"/>
      <c r="AN634" s="512"/>
      <c r="AO634" s="512"/>
      <c r="AP634" s="512"/>
      <c r="AQ634" s="512"/>
      <c r="AR634" s="512"/>
    </row>
    <row r="635" spans="1:44" ht="12" customHeight="1" x14ac:dyDescent="0.2">
      <c r="A635" s="571"/>
      <c r="B635" s="568"/>
      <c r="C635" s="581"/>
      <c r="D635" s="570"/>
      <c r="E635" s="545"/>
      <c r="F635" s="529"/>
      <c r="G635" s="529"/>
      <c r="H635" s="529"/>
      <c r="I635" s="529"/>
      <c r="J635" s="529"/>
      <c r="K635" s="529"/>
      <c r="L635" s="573"/>
      <c r="M635" s="530"/>
      <c r="N635" s="573"/>
      <c r="O635" s="573"/>
      <c r="P635" s="573"/>
      <c r="Q635" s="539"/>
      <c r="R635" s="521"/>
      <c r="S635" s="532"/>
      <c r="T635" s="521"/>
      <c r="U635" s="530"/>
      <c r="V635" s="521"/>
      <c r="W635" s="514"/>
      <c r="X635" s="512"/>
      <c r="Y635" s="540"/>
      <c r="Z635" s="514"/>
      <c r="AA635" s="512"/>
      <c r="AB635" s="513"/>
      <c r="AC635" s="513"/>
      <c r="AD635" s="512"/>
      <c r="AE635" s="512"/>
      <c r="AF635" s="512"/>
      <c r="AG635" s="513"/>
      <c r="AH635" s="514"/>
      <c r="AI635" s="514"/>
      <c r="AJ635" s="514"/>
      <c r="AK635" s="514"/>
      <c r="AL635" s="516"/>
      <c r="AM635" s="514"/>
      <c r="AN635" s="512"/>
      <c r="AO635" s="512"/>
      <c r="AP635" s="512"/>
      <c r="AQ635" s="512"/>
      <c r="AR635" s="512"/>
    </row>
    <row r="636" spans="1:44" ht="12" customHeight="1" x14ac:dyDescent="0.2">
      <c r="A636" s="583"/>
      <c r="B636" s="568"/>
      <c r="C636" s="581"/>
      <c r="D636" s="569"/>
      <c r="E636" s="545"/>
      <c r="F636" s="573"/>
      <c r="G636" s="573"/>
      <c r="H636" s="573"/>
      <c r="I636" s="573"/>
      <c r="J636" s="573"/>
      <c r="K636" s="573"/>
      <c r="L636" s="572"/>
      <c r="M636" s="580"/>
      <c r="N636" s="572"/>
      <c r="O636" s="572"/>
      <c r="P636" s="572"/>
      <c r="Q636" s="538"/>
      <c r="R636" s="522"/>
      <c r="S636" s="533"/>
      <c r="T636" s="522"/>
      <c r="U636" s="530"/>
      <c r="V636" s="522"/>
      <c r="W636" s="514"/>
      <c r="X636" s="512"/>
      <c r="Y636" s="540"/>
      <c r="Z636" s="514"/>
      <c r="AA636" s="512"/>
      <c r="AB636" s="513"/>
      <c r="AC636" s="513"/>
      <c r="AD636" s="512">
        <f>IFERROR(LEFT(E638,FIND(" ",E638)-1),E638)</f>
        <v>0</v>
      </c>
      <c r="AE636" s="512" t="e">
        <f>MID(E638,FIND(" ",E638)*1,27)</f>
        <v>#VALUE!</v>
      </c>
      <c r="AF636" s="512" t="str">
        <f>UPPER(AD636)</f>
        <v>0</v>
      </c>
      <c r="AG636" s="513" t="e">
        <f>PROPER(AE636)</f>
        <v>#VALUE!</v>
      </c>
      <c r="AH636" s="514" t="str">
        <f>MID($F638,FIND("",$F638)*1,2)</f>
        <v/>
      </c>
      <c r="AI636" s="514" t="str">
        <f>MID($F638,FIND("",$F638)*3,2)</f>
        <v/>
      </c>
      <c r="AJ636" s="514" t="str">
        <f>MID($F638,FIND("",$F638)*5,2)</f>
        <v/>
      </c>
      <c r="AK636" s="515">
        <f>G638</f>
        <v>0</v>
      </c>
      <c r="AL636" s="516">
        <f>IF(AK636="кмс",AK$2,IF(AK636="мс",AL$2,IF(AK636="мсмк",AM$2,IF(AK636="змс",AN$2,AK636))))</f>
        <v>0</v>
      </c>
      <c r="AM636" s="514"/>
      <c r="AN636" s="512"/>
      <c r="AO636" s="512"/>
      <c r="AP636" s="512"/>
      <c r="AQ636" s="512"/>
      <c r="AR636" s="512"/>
    </row>
    <row r="637" spans="1:44" ht="12" customHeight="1" x14ac:dyDescent="0.2">
      <c r="A637" s="583"/>
      <c r="B637" s="568"/>
      <c r="C637" s="581"/>
      <c r="D637" s="570"/>
      <c r="E637" s="545"/>
      <c r="F637" s="529"/>
      <c r="G637" s="529"/>
      <c r="H637" s="529"/>
      <c r="I637" s="529"/>
      <c r="J637" s="529"/>
      <c r="K637" s="529"/>
      <c r="L637" s="573"/>
      <c r="M637" s="530"/>
      <c r="N637" s="573"/>
      <c r="O637" s="573"/>
      <c r="P637" s="573"/>
      <c r="Q637" s="539"/>
      <c r="R637" s="521"/>
      <c r="S637" s="532"/>
      <c r="T637" s="521"/>
      <c r="U637" s="530"/>
      <c r="V637" s="521"/>
      <c r="W637" s="514"/>
      <c r="X637" s="512"/>
      <c r="Y637" s="540"/>
      <c r="Z637" s="514"/>
      <c r="AA637" s="512"/>
      <c r="AB637" s="513"/>
      <c r="AC637" s="513"/>
      <c r="AD637" s="512"/>
      <c r="AE637" s="512"/>
      <c r="AF637" s="512"/>
      <c r="AG637" s="513"/>
      <c r="AH637" s="514"/>
      <c r="AI637" s="514"/>
      <c r="AJ637" s="514"/>
      <c r="AK637" s="514"/>
      <c r="AL637" s="516"/>
      <c r="AM637" s="514"/>
      <c r="AN637" s="512"/>
      <c r="AO637" s="512"/>
      <c r="AP637" s="512"/>
      <c r="AQ637" s="512"/>
      <c r="AR637" s="512"/>
    </row>
    <row r="638" spans="1:44" ht="12" customHeight="1" x14ac:dyDescent="0.2">
      <c r="A638" s="571"/>
      <c r="B638" s="568"/>
      <c r="C638" s="581"/>
      <c r="D638" s="569"/>
      <c r="E638" s="545"/>
      <c r="F638" s="573"/>
      <c r="G638" s="573"/>
      <c r="H638" s="573"/>
      <c r="I638" s="573"/>
      <c r="J638" s="573"/>
      <c r="K638" s="573"/>
      <c r="L638" s="572"/>
      <c r="M638" s="580"/>
      <c r="N638" s="572"/>
      <c r="O638" s="572"/>
      <c r="P638" s="572"/>
      <c r="Q638" s="538"/>
      <c r="R638" s="522"/>
      <c r="S638" s="533"/>
      <c r="T638" s="522"/>
      <c r="U638" s="530"/>
      <c r="V638" s="522"/>
      <c r="W638" s="514"/>
      <c r="X638" s="512"/>
      <c r="Y638" s="540"/>
      <c r="Z638" s="514"/>
      <c r="AA638" s="512"/>
      <c r="AB638" s="513"/>
      <c r="AC638" s="513"/>
      <c r="AD638" s="512">
        <f>IFERROR(LEFT(E640,FIND(" ",E640)-1),E640)</f>
        <v>0</v>
      </c>
      <c r="AE638" s="512" t="e">
        <f>MID(E640,FIND(" ",E640)*1,27)</f>
        <v>#VALUE!</v>
      </c>
      <c r="AF638" s="512" t="str">
        <f>UPPER(AD638)</f>
        <v>0</v>
      </c>
      <c r="AG638" s="513" t="e">
        <f>PROPER(AE638)</f>
        <v>#VALUE!</v>
      </c>
      <c r="AH638" s="514" t="str">
        <f>MID($F640,FIND("",$F640)*1,2)</f>
        <v/>
      </c>
      <c r="AI638" s="514" t="str">
        <f>MID($F640,FIND("",$F640)*3,2)</f>
        <v/>
      </c>
      <c r="AJ638" s="514" t="str">
        <f>MID($F640,FIND("",$F640)*5,2)</f>
        <v/>
      </c>
      <c r="AK638" s="515">
        <f>G640</f>
        <v>0</v>
      </c>
      <c r="AL638" s="516">
        <f>IF(AK638="кмс",AK$2,IF(AK638="мс",AL$2,IF(AK638="мсмк",AM$2,IF(AK638="змс",AN$2,AK638))))</f>
        <v>0</v>
      </c>
      <c r="AM638" s="514"/>
      <c r="AN638" s="512"/>
      <c r="AO638" s="512"/>
      <c r="AP638" s="512"/>
      <c r="AQ638" s="512"/>
      <c r="AR638" s="512"/>
    </row>
    <row r="639" spans="1:44" ht="12" customHeight="1" x14ac:dyDescent="0.2">
      <c r="A639" s="571"/>
      <c r="B639" s="568"/>
      <c r="C639" s="581"/>
      <c r="D639" s="570"/>
      <c r="E639" s="545"/>
      <c r="F639" s="529"/>
      <c r="G639" s="529"/>
      <c r="H639" s="529"/>
      <c r="I639" s="529"/>
      <c r="J639" s="529"/>
      <c r="K639" s="529"/>
      <c r="L639" s="573"/>
      <c r="M639" s="530"/>
      <c r="N639" s="573"/>
      <c r="O639" s="573"/>
      <c r="P639" s="573"/>
      <c r="Q639" s="539"/>
      <c r="R639" s="521"/>
      <c r="S639" s="532"/>
      <c r="T639" s="521"/>
      <c r="U639" s="530"/>
      <c r="V639" s="521"/>
      <c r="W639" s="514"/>
      <c r="X639" s="512"/>
      <c r="Y639" s="540"/>
      <c r="Z639" s="514"/>
      <c r="AA639" s="512"/>
      <c r="AB639" s="513"/>
      <c r="AC639" s="513"/>
      <c r="AD639" s="512"/>
      <c r="AE639" s="512"/>
      <c r="AF639" s="512"/>
      <c r="AG639" s="513"/>
      <c r="AH639" s="514"/>
      <c r="AI639" s="514"/>
      <c r="AJ639" s="514"/>
      <c r="AK639" s="514"/>
      <c r="AL639" s="516"/>
      <c r="AM639" s="514"/>
      <c r="AN639" s="512"/>
      <c r="AO639" s="512"/>
      <c r="AP639" s="512"/>
      <c r="AQ639" s="512"/>
      <c r="AR639" s="512"/>
    </row>
    <row r="640" spans="1:44" ht="12" customHeight="1" x14ac:dyDescent="0.2">
      <c r="A640" s="583"/>
      <c r="B640" s="568"/>
      <c r="C640" s="581"/>
      <c r="D640" s="569"/>
      <c r="E640" s="545"/>
      <c r="F640" s="573"/>
      <c r="G640" s="573"/>
      <c r="H640" s="573"/>
      <c r="I640" s="573"/>
      <c r="J640" s="573"/>
      <c r="K640" s="573"/>
      <c r="L640" s="572"/>
      <c r="M640" s="580"/>
      <c r="N640" s="572"/>
      <c r="O640" s="572"/>
      <c r="P640" s="572"/>
      <c r="Q640" s="538"/>
      <c r="R640" s="522"/>
      <c r="S640" s="533"/>
      <c r="T640" s="522"/>
      <c r="U640" s="530"/>
      <c r="V640" s="522"/>
      <c r="W640" s="514"/>
      <c r="X640" s="512"/>
      <c r="Y640" s="540"/>
      <c r="Z640" s="514"/>
      <c r="AA640" s="512"/>
      <c r="AB640" s="513"/>
      <c r="AC640" s="513"/>
      <c r="AD640" s="512">
        <f>IFERROR(LEFT(E642,FIND(" ",E642)-1),E642)</f>
        <v>0</v>
      </c>
      <c r="AE640" s="512" t="e">
        <f>MID(E642,FIND(" ",E642)*1,27)</f>
        <v>#VALUE!</v>
      </c>
      <c r="AF640" s="512" t="str">
        <f>UPPER(AD640)</f>
        <v>0</v>
      </c>
      <c r="AG640" s="513" t="e">
        <f>PROPER(AE640)</f>
        <v>#VALUE!</v>
      </c>
      <c r="AH640" s="514" t="str">
        <f>MID($F642,FIND("",$F642)*1,2)</f>
        <v/>
      </c>
      <c r="AI640" s="514" t="str">
        <f>MID($F642,FIND("",$F642)*3,2)</f>
        <v/>
      </c>
      <c r="AJ640" s="514" t="str">
        <f>MID($F642,FIND("",$F642)*5,2)</f>
        <v/>
      </c>
      <c r="AK640" s="515">
        <f>G642</f>
        <v>0</v>
      </c>
      <c r="AL640" s="516">
        <f>IF(AK640="кмс",AK$2,IF(AK640="мс",AL$2,IF(AK640="мсмк",AM$2,IF(AK640="змс",AN$2,AK640))))</f>
        <v>0</v>
      </c>
      <c r="AM640" s="514"/>
      <c r="AN640" s="512"/>
      <c r="AO640" s="512"/>
      <c r="AP640" s="512"/>
      <c r="AQ640" s="512"/>
      <c r="AR640" s="512"/>
    </row>
    <row r="641" spans="1:44" ht="12" customHeight="1" x14ac:dyDescent="0.2">
      <c r="A641" s="583"/>
      <c r="B641" s="568"/>
      <c r="C641" s="581"/>
      <c r="D641" s="570"/>
      <c r="E641" s="545"/>
      <c r="F641" s="529"/>
      <c r="G641" s="529"/>
      <c r="H641" s="529"/>
      <c r="I641" s="529"/>
      <c r="J641" s="529"/>
      <c r="K641" s="529"/>
      <c r="L641" s="573"/>
      <c r="M641" s="530"/>
      <c r="N641" s="573"/>
      <c r="O641" s="573"/>
      <c r="P641" s="573"/>
      <c r="Q641" s="539"/>
      <c r="R641" s="521"/>
      <c r="S641" s="532"/>
      <c r="T641" s="521"/>
      <c r="U641" s="530"/>
      <c r="V641" s="521"/>
      <c r="W641" s="514"/>
      <c r="X641" s="512"/>
      <c r="Y641" s="540"/>
      <c r="Z641" s="514"/>
      <c r="AA641" s="512"/>
      <c r="AB641" s="513"/>
      <c r="AC641" s="513"/>
      <c r="AD641" s="512"/>
      <c r="AE641" s="512"/>
      <c r="AF641" s="512"/>
      <c r="AG641" s="513"/>
      <c r="AH641" s="514"/>
      <c r="AI641" s="514"/>
      <c r="AJ641" s="514"/>
      <c r="AK641" s="514"/>
      <c r="AL641" s="516"/>
      <c r="AM641" s="514"/>
      <c r="AN641" s="512"/>
      <c r="AO641" s="512"/>
      <c r="AP641" s="512"/>
      <c r="AQ641" s="512"/>
      <c r="AR641" s="512"/>
    </row>
    <row r="642" spans="1:44" ht="12" customHeight="1" x14ac:dyDescent="0.2">
      <c r="A642" s="571"/>
      <c r="B642" s="568"/>
      <c r="C642" s="581"/>
      <c r="D642" s="569"/>
      <c r="E642" s="545"/>
      <c r="F642" s="573"/>
      <c r="G642" s="573"/>
      <c r="H642" s="573"/>
      <c r="I642" s="573"/>
      <c r="J642" s="573"/>
      <c r="K642" s="573"/>
      <c r="L642" s="572"/>
      <c r="M642" s="580"/>
      <c r="N642" s="572"/>
      <c r="O642" s="572"/>
      <c r="P642" s="572"/>
      <c r="Q642" s="538"/>
      <c r="R642" s="522"/>
      <c r="S642" s="533"/>
      <c r="T642" s="522"/>
      <c r="U642" s="530"/>
      <c r="V642" s="522"/>
      <c r="W642" s="514"/>
      <c r="X642" s="512"/>
      <c r="Y642" s="540"/>
      <c r="Z642" s="514"/>
      <c r="AA642" s="512"/>
      <c r="AB642" s="513"/>
      <c r="AC642" s="513"/>
      <c r="AD642" s="512">
        <f>IFERROR(LEFT(E644,FIND(" ",E644)-1),E644)</f>
        <v>0</v>
      </c>
      <c r="AE642" s="512" t="e">
        <f>MID(E644,FIND(" ",E644)*1,27)</f>
        <v>#VALUE!</v>
      </c>
      <c r="AF642" s="512" t="str">
        <f>UPPER(AD642)</f>
        <v>0</v>
      </c>
      <c r="AG642" s="513" t="e">
        <f>PROPER(AE642)</f>
        <v>#VALUE!</v>
      </c>
      <c r="AH642" s="514" t="str">
        <f>MID($F644,FIND("",$F644)*1,2)</f>
        <v/>
      </c>
      <c r="AI642" s="514" t="str">
        <f>MID($F644,FIND("",$F644)*3,2)</f>
        <v/>
      </c>
      <c r="AJ642" s="514" t="str">
        <f>MID($F644,FIND("",$F644)*5,2)</f>
        <v/>
      </c>
      <c r="AK642" s="515">
        <f>G644</f>
        <v>0</v>
      </c>
      <c r="AL642" s="516">
        <f>IF(AK642="кмс",AK$2,IF(AK642="мс",AL$2,IF(AK642="мсмк",AM$2,IF(AK642="змс",AN$2,AK642))))</f>
        <v>0</v>
      </c>
      <c r="AM642" s="514"/>
      <c r="AN642" s="512"/>
      <c r="AO642" s="512"/>
      <c r="AP642" s="512"/>
      <c r="AQ642" s="512"/>
      <c r="AR642" s="512"/>
    </row>
    <row r="643" spans="1:44" ht="12" customHeight="1" x14ac:dyDescent="0.2">
      <c r="A643" s="571"/>
      <c r="B643" s="568"/>
      <c r="C643" s="581"/>
      <c r="D643" s="570"/>
      <c r="E643" s="545"/>
      <c r="F643" s="529"/>
      <c r="G643" s="529"/>
      <c r="H643" s="529"/>
      <c r="I643" s="529"/>
      <c r="J643" s="529"/>
      <c r="K643" s="529"/>
      <c r="L643" s="573"/>
      <c r="M643" s="530"/>
      <c r="N643" s="573"/>
      <c r="O643" s="573"/>
      <c r="P643" s="573"/>
      <c r="Q643" s="539"/>
      <c r="R643" s="521"/>
      <c r="S643" s="532"/>
      <c r="T643" s="521"/>
      <c r="U643" s="530"/>
      <c r="V643" s="521"/>
      <c r="W643" s="514"/>
      <c r="X643" s="512"/>
      <c r="Y643" s="540"/>
      <c r="Z643" s="514"/>
      <c r="AA643" s="512"/>
      <c r="AB643" s="513"/>
      <c r="AC643" s="513"/>
      <c r="AD643" s="512"/>
      <c r="AE643" s="512"/>
      <c r="AF643" s="512"/>
      <c r="AG643" s="513"/>
      <c r="AH643" s="514"/>
      <c r="AI643" s="514"/>
      <c r="AJ643" s="514"/>
      <c r="AK643" s="514"/>
      <c r="AL643" s="516"/>
      <c r="AM643" s="514"/>
      <c r="AN643" s="512"/>
      <c r="AO643" s="512"/>
      <c r="AP643" s="512"/>
      <c r="AQ643" s="512"/>
      <c r="AR643" s="512"/>
    </row>
    <row r="644" spans="1:44" ht="12" customHeight="1" x14ac:dyDescent="0.2">
      <c r="A644" s="571"/>
      <c r="B644" s="568"/>
      <c r="C644" s="581"/>
      <c r="D644" s="569"/>
      <c r="E644" s="545"/>
      <c r="F644" s="573"/>
      <c r="G644" s="573"/>
      <c r="H644" s="573"/>
      <c r="I644" s="573"/>
      <c r="J644" s="573"/>
      <c r="K644" s="573"/>
      <c r="L644" s="572"/>
      <c r="M644" s="580"/>
      <c r="N644" s="572"/>
      <c r="O644" s="572"/>
      <c r="P644" s="572"/>
      <c r="Q644" s="538"/>
      <c r="R644" s="522"/>
      <c r="S644" s="533"/>
      <c r="T644" s="522"/>
      <c r="U644" s="530"/>
      <c r="V644" s="522"/>
      <c r="W644" s="514"/>
      <c r="X644" s="512"/>
      <c r="Y644" s="540"/>
      <c r="Z644" s="514"/>
      <c r="AA644" s="512"/>
      <c r="AB644" s="513"/>
      <c r="AC644" s="513"/>
      <c r="AD644" s="512">
        <f>IFERROR(LEFT(E646,FIND(" ",E646)-1),E646)</f>
        <v>0</v>
      </c>
      <c r="AE644" s="512" t="e">
        <f>MID(E646,FIND(" ",E646)*1,27)</f>
        <v>#VALUE!</v>
      </c>
      <c r="AF644" s="512" t="str">
        <f>UPPER(AD644)</f>
        <v>0</v>
      </c>
      <c r="AG644" s="513" t="e">
        <f>PROPER(AE644)</f>
        <v>#VALUE!</v>
      </c>
      <c r="AH644" s="514" t="str">
        <f>MID($F646,FIND("",$F646)*1,2)</f>
        <v/>
      </c>
      <c r="AI644" s="514" t="str">
        <f>MID($F646,FIND("",$F646)*3,2)</f>
        <v/>
      </c>
      <c r="AJ644" s="514" t="str">
        <f>MID($F646,FIND("",$F646)*5,2)</f>
        <v/>
      </c>
      <c r="AK644" s="515">
        <f>G646</f>
        <v>0</v>
      </c>
      <c r="AL644" s="516">
        <f>IF(AK644="кмс",AK$2,IF(AK644="мс",AL$2,IF(AK644="мсмк",AM$2,IF(AK644="змс",AN$2,AK644))))</f>
        <v>0</v>
      </c>
      <c r="AM644" s="514"/>
      <c r="AN644" s="512"/>
      <c r="AO644" s="512"/>
      <c r="AP644" s="512"/>
      <c r="AQ644" s="512"/>
      <c r="AR644" s="512"/>
    </row>
    <row r="645" spans="1:44" ht="12" customHeight="1" x14ac:dyDescent="0.2">
      <c r="A645" s="571"/>
      <c r="B645" s="568"/>
      <c r="C645" s="581"/>
      <c r="D645" s="570"/>
      <c r="E645" s="545"/>
      <c r="F645" s="529"/>
      <c r="G645" s="529"/>
      <c r="H645" s="529"/>
      <c r="I645" s="529"/>
      <c r="J645" s="529"/>
      <c r="K645" s="529"/>
      <c r="L645" s="573"/>
      <c r="M645" s="530"/>
      <c r="N645" s="573"/>
      <c r="O645" s="573"/>
      <c r="P645" s="573"/>
      <c r="Q645" s="539"/>
      <c r="R645" s="521"/>
      <c r="S645" s="532"/>
      <c r="T645" s="521"/>
      <c r="U645" s="530"/>
      <c r="V645" s="521"/>
      <c r="W645" s="514"/>
      <c r="X645" s="512"/>
      <c r="Y645" s="540"/>
      <c r="Z645" s="514"/>
      <c r="AA645" s="512"/>
      <c r="AB645" s="513"/>
      <c r="AC645" s="513"/>
      <c r="AD645" s="512"/>
      <c r="AE645" s="512"/>
      <c r="AF645" s="512"/>
      <c r="AG645" s="513"/>
      <c r="AH645" s="514"/>
      <c r="AI645" s="514"/>
      <c r="AJ645" s="514"/>
      <c r="AK645" s="514"/>
      <c r="AL645" s="516"/>
      <c r="AM645" s="514"/>
      <c r="AN645" s="512"/>
      <c r="AO645" s="512"/>
      <c r="AP645" s="512"/>
      <c r="AQ645" s="512"/>
      <c r="AR645" s="512"/>
    </row>
    <row r="646" spans="1:44" ht="12" customHeight="1" x14ac:dyDescent="0.2">
      <c r="A646" s="583"/>
      <c r="B646" s="568"/>
      <c r="C646" s="581"/>
      <c r="D646" s="569"/>
      <c r="E646" s="545"/>
      <c r="F646" s="573"/>
      <c r="G646" s="573"/>
      <c r="H646" s="573"/>
      <c r="I646" s="573"/>
      <c r="J646" s="573"/>
      <c r="K646" s="573"/>
      <c r="L646" s="572"/>
      <c r="M646" s="580"/>
      <c r="N646" s="572"/>
      <c r="O646" s="572"/>
      <c r="P646" s="572"/>
      <c r="Q646" s="538"/>
      <c r="R646" s="522"/>
      <c r="S646" s="533"/>
      <c r="T646" s="522"/>
      <c r="U646" s="530"/>
      <c r="V646" s="522"/>
      <c r="W646" s="514"/>
      <c r="X646" s="512"/>
      <c r="Y646" s="540"/>
      <c r="Z646" s="514"/>
      <c r="AA646" s="512"/>
      <c r="AB646" s="513"/>
      <c r="AC646" s="513"/>
      <c r="AD646" s="512">
        <f>IFERROR(LEFT(E648,FIND(" ",E648)-1),E648)</f>
        <v>0</v>
      </c>
      <c r="AE646" s="512" t="e">
        <f>MID(E648,FIND(" ",E648)*1,27)</f>
        <v>#VALUE!</v>
      </c>
      <c r="AF646" s="512" t="str">
        <f>UPPER(AD646)</f>
        <v>0</v>
      </c>
      <c r="AG646" s="513" t="e">
        <f>PROPER(AE646)</f>
        <v>#VALUE!</v>
      </c>
      <c r="AH646" s="514" t="str">
        <f>MID($F648,FIND("",$F648)*1,2)</f>
        <v/>
      </c>
      <c r="AI646" s="514" t="str">
        <f>MID($F648,FIND("",$F648)*3,2)</f>
        <v/>
      </c>
      <c r="AJ646" s="514" t="str">
        <f>MID($F648,FIND("",$F648)*5,2)</f>
        <v/>
      </c>
      <c r="AK646" s="515">
        <f>G648</f>
        <v>0</v>
      </c>
      <c r="AL646" s="516">
        <f>IF(AK646="кмс",AK$2,IF(AK646="мс",AL$2,IF(AK646="мсмк",AM$2,IF(AK646="змс",AN$2,AK646))))</f>
        <v>0</v>
      </c>
      <c r="AM646" s="514"/>
      <c r="AN646" s="512"/>
      <c r="AO646" s="512"/>
      <c r="AP646" s="512"/>
      <c r="AQ646" s="512"/>
      <c r="AR646" s="512"/>
    </row>
    <row r="647" spans="1:44" ht="12" customHeight="1" x14ac:dyDescent="0.2">
      <c r="A647" s="583"/>
      <c r="B647" s="568"/>
      <c r="C647" s="581"/>
      <c r="D647" s="570"/>
      <c r="E647" s="545"/>
      <c r="F647" s="529"/>
      <c r="G647" s="529"/>
      <c r="H647" s="529"/>
      <c r="I647" s="529"/>
      <c r="J647" s="529"/>
      <c r="K647" s="529"/>
      <c r="L647" s="573"/>
      <c r="M647" s="530"/>
      <c r="N647" s="573"/>
      <c r="O647" s="573"/>
      <c r="P647" s="573"/>
      <c r="Q647" s="539"/>
      <c r="R647" s="521"/>
      <c r="S647" s="532"/>
      <c r="T647" s="521"/>
      <c r="U647" s="530"/>
      <c r="V647" s="521"/>
      <c r="W647" s="514"/>
      <c r="X647" s="512"/>
      <c r="Y647" s="540"/>
      <c r="Z647" s="514"/>
      <c r="AA647" s="512"/>
      <c r="AB647" s="513"/>
      <c r="AC647" s="513"/>
      <c r="AD647" s="512"/>
      <c r="AE647" s="512"/>
      <c r="AF647" s="512"/>
      <c r="AG647" s="513"/>
      <c r="AH647" s="514"/>
      <c r="AI647" s="514"/>
      <c r="AJ647" s="514"/>
      <c r="AK647" s="514"/>
      <c r="AL647" s="516"/>
      <c r="AM647" s="514"/>
      <c r="AN647" s="512"/>
      <c r="AO647" s="512"/>
      <c r="AP647" s="512"/>
      <c r="AQ647" s="512"/>
      <c r="AR647" s="512"/>
    </row>
    <row r="648" spans="1:44" ht="12" customHeight="1" x14ac:dyDescent="0.2">
      <c r="A648" s="571"/>
      <c r="B648" s="568"/>
      <c r="C648" s="581"/>
      <c r="D648" s="569"/>
      <c r="E648" s="545"/>
      <c r="F648" s="573"/>
      <c r="G648" s="573"/>
      <c r="H648" s="573"/>
      <c r="I648" s="573"/>
      <c r="J648" s="573"/>
      <c r="K648" s="573"/>
      <c r="L648" s="572"/>
      <c r="M648" s="580"/>
      <c r="N648" s="572"/>
      <c r="O648" s="572"/>
      <c r="P648" s="572"/>
      <c r="Q648" s="538"/>
      <c r="R648" s="522"/>
      <c r="S648" s="533"/>
      <c r="T648" s="522"/>
      <c r="U648" s="530"/>
      <c r="V648" s="522"/>
      <c r="W648" s="514"/>
      <c r="X648" s="512"/>
      <c r="Y648" s="540"/>
      <c r="Z648" s="514"/>
      <c r="AA648" s="512"/>
      <c r="AB648" s="513"/>
      <c r="AC648" s="513"/>
      <c r="AD648" s="512">
        <f>IFERROR(LEFT(E650,FIND(" ",E650)-1),E650)</f>
        <v>0</v>
      </c>
      <c r="AE648" s="512" t="e">
        <f>MID(E650,FIND(" ",E650)*1,27)</f>
        <v>#VALUE!</v>
      </c>
      <c r="AF648" s="512" t="str">
        <f>UPPER(AD648)</f>
        <v>0</v>
      </c>
      <c r="AG648" s="513" t="e">
        <f>PROPER(AE648)</f>
        <v>#VALUE!</v>
      </c>
      <c r="AH648" s="514" t="str">
        <f>MID($F650,FIND("",$F650)*1,2)</f>
        <v/>
      </c>
      <c r="AI648" s="514" t="str">
        <f>MID($F650,FIND("",$F650)*3,2)</f>
        <v/>
      </c>
      <c r="AJ648" s="514" t="str">
        <f>MID($F650,FIND("",$F650)*5,2)</f>
        <v/>
      </c>
      <c r="AK648" s="515">
        <f>G650</f>
        <v>0</v>
      </c>
      <c r="AL648" s="516">
        <f>IF(AK648="кмс",AK$2,IF(AK648="мс",AL$2,IF(AK648="мсмк",AM$2,IF(AK648="змс",AN$2,AK648))))</f>
        <v>0</v>
      </c>
      <c r="AM648" s="514"/>
      <c r="AN648" s="512"/>
      <c r="AO648" s="512"/>
      <c r="AP648" s="512"/>
      <c r="AQ648" s="512"/>
      <c r="AR648" s="512"/>
    </row>
    <row r="649" spans="1:44" ht="12" customHeight="1" x14ac:dyDescent="0.2">
      <c r="A649" s="571"/>
      <c r="B649" s="568"/>
      <c r="C649" s="581"/>
      <c r="D649" s="570"/>
      <c r="E649" s="545"/>
      <c r="F649" s="529"/>
      <c r="G649" s="529"/>
      <c r="H649" s="529"/>
      <c r="I649" s="529"/>
      <c r="J649" s="529"/>
      <c r="K649" s="529"/>
      <c r="L649" s="573"/>
      <c r="M649" s="530"/>
      <c r="N649" s="573"/>
      <c r="O649" s="573"/>
      <c r="P649" s="573"/>
      <c r="Q649" s="539"/>
      <c r="R649" s="521"/>
      <c r="S649" s="532"/>
      <c r="T649" s="521"/>
      <c r="U649" s="530"/>
      <c r="V649" s="521"/>
      <c r="W649" s="514"/>
      <c r="X649" s="512"/>
      <c r="Y649" s="540"/>
      <c r="Z649" s="514"/>
      <c r="AA649" s="512"/>
      <c r="AB649" s="513"/>
      <c r="AC649" s="513"/>
      <c r="AD649" s="512"/>
      <c r="AE649" s="512"/>
      <c r="AF649" s="512"/>
      <c r="AG649" s="513"/>
      <c r="AH649" s="514"/>
      <c r="AI649" s="514"/>
      <c r="AJ649" s="514"/>
      <c r="AK649" s="514"/>
      <c r="AL649" s="516"/>
      <c r="AM649" s="514"/>
      <c r="AN649" s="512"/>
      <c r="AO649" s="512"/>
      <c r="AP649" s="512"/>
      <c r="AQ649" s="512"/>
      <c r="AR649" s="512"/>
    </row>
    <row r="650" spans="1:44" ht="12" customHeight="1" x14ac:dyDescent="0.2">
      <c r="A650" s="571"/>
      <c r="B650" s="568"/>
      <c r="C650" s="582"/>
      <c r="D650" s="569"/>
      <c r="E650" s="545"/>
      <c r="F650" s="573"/>
      <c r="G650" s="573"/>
      <c r="H650" s="573"/>
      <c r="I650" s="573"/>
      <c r="J650" s="573"/>
      <c r="K650" s="573"/>
      <c r="L650" s="572"/>
      <c r="M650" s="580"/>
      <c r="N650" s="572"/>
      <c r="O650" s="572"/>
      <c r="P650" s="572"/>
      <c r="Q650" s="538"/>
      <c r="R650" s="522"/>
      <c r="S650" s="533"/>
      <c r="T650" s="522"/>
      <c r="U650" s="530"/>
      <c r="V650" s="522"/>
      <c r="W650" s="514"/>
      <c r="X650" s="512"/>
      <c r="Y650" s="540"/>
      <c r="Z650" s="514"/>
      <c r="AA650" s="512"/>
      <c r="AB650" s="513"/>
      <c r="AC650" s="513"/>
      <c r="AD650" s="512">
        <f>IFERROR(LEFT(E652,FIND(" ",E652)-1),E652)</f>
        <v>0</v>
      </c>
      <c r="AE650" s="512" t="e">
        <f>MID(E652,FIND(" ",E652)*1,27)</f>
        <v>#VALUE!</v>
      </c>
      <c r="AF650" s="512" t="str">
        <f>UPPER(AD650)</f>
        <v>0</v>
      </c>
      <c r="AG650" s="513" t="e">
        <f>PROPER(AE650)</f>
        <v>#VALUE!</v>
      </c>
      <c r="AH650" s="514" t="str">
        <f>MID($F652,FIND("",$F652)*1,2)</f>
        <v/>
      </c>
      <c r="AI650" s="514" t="str">
        <f>MID($F652,FIND("",$F652)*3,2)</f>
        <v/>
      </c>
      <c r="AJ650" s="514" t="str">
        <f>MID($F652,FIND("",$F652)*5,2)</f>
        <v/>
      </c>
      <c r="AK650" s="515">
        <f>G652</f>
        <v>0</v>
      </c>
      <c r="AL650" s="516">
        <f>IF(AK650="кмс",AK$2,IF(AK650="мс",AL$2,IF(AK650="мсмк",AM$2,IF(AK650="змс",AN$2,AK650))))</f>
        <v>0</v>
      </c>
      <c r="AM650" s="514"/>
      <c r="AN650" s="512"/>
      <c r="AO650" s="512"/>
      <c r="AP650" s="512"/>
      <c r="AQ650" s="512"/>
      <c r="AR650" s="512"/>
    </row>
    <row r="651" spans="1:44" ht="12" customHeight="1" x14ac:dyDescent="0.2">
      <c r="A651" s="571"/>
      <c r="B651" s="568"/>
      <c r="C651" s="582"/>
      <c r="D651" s="570"/>
      <c r="E651" s="545"/>
      <c r="F651" s="529"/>
      <c r="G651" s="529"/>
      <c r="H651" s="529"/>
      <c r="I651" s="529"/>
      <c r="J651" s="529"/>
      <c r="K651" s="529"/>
      <c r="L651" s="573"/>
      <c r="M651" s="530"/>
      <c r="N651" s="573"/>
      <c r="O651" s="573"/>
      <c r="P651" s="573"/>
      <c r="Q651" s="539"/>
      <c r="R651" s="521"/>
      <c r="S651" s="532"/>
      <c r="T651" s="521"/>
      <c r="U651" s="530"/>
      <c r="V651" s="521"/>
      <c r="W651" s="514"/>
      <c r="X651" s="512"/>
      <c r="Y651" s="540"/>
      <c r="Z651" s="514"/>
      <c r="AA651" s="512"/>
      <c r="AB651" s="513"/>
      <c r="AC651" s="513"/>
      <c r="AD651" s="512"/>
      <c r="AE651" s="512"/>
      <c r="AF651" s="512"/>
      <c r="AG651" s="513"/>
      <c r="AH651" s="514"/>
      <c r="AI651" s="514"/>
      <c r="AJ651" s="514"/>
      <c r="AK651" s="514"/>
      <c r="AL651" s="516"/>
      <c r="AM651" s="514"/>
      <c r="AN651" s="512"/>
      <c r="AO651" s="512"/>
      <c r="AP651" s="512"/>
      <c r="AQ651" s="512"/>
      <c r="AR651" s="512"/>
    </row>
    <row r="652" spans="1:44" ht="12" customHeight="1" x14ac:dyDescent="0.2">
      <c r="A652" s="583"/>
      <c r="B652" s="568"/>
      <c r="C652" s="582"/>
      <c r="D652" s="569"/>
      <c r="E652" s="545"/>
      <c r="F652" s="573"/>
      <c r="G652" s="573"/>
      <c r="H652" s="573"/>
      <c r="I652" s="573"/>
      <c r="J652" s="573"/>
      <c r="K652" s="573"/>
      <c r="L652" s="572"/>
      <c r="M652" s="580"/>
      <c r="N652" s="572"/>
      <c r="O652" s="572"/>
      <c r="P652" s="572"/>
      <c r="Q652" s="538"/>
      <c r="R652" s="522"/>
      <c r="S652" s="533"/>
      <c r="T652" s="522"/>
      <c r="U652" s="530"/>
      <c r="V652" s="522"/>
      <c r="W652" s="514"/>
      <c r="X652" s="512"/>
      <c r="Y652" s="540"/>
      <c r="Z652" s="514"/>
      <c r="AA652" s="512"/>
      <c r="AB652" s="513"/>
      <c r="AC652" s="513"/>
      <c r="AD652" s="512">
        <f>IFERROR(LEFT(E654,FIND(" ",E654)-1),E654)</f>
        <v>0</v>
      </c>
      <c r="AE652" s="512" t="e">
        <f>MID(E654,FIND(" ",E654)*1,27)</f>
        <v>#VALUE!</v>
      </c>
      <c r="AF652" s="512" t="str">
        <f>UPPER(AD652)</f>
        <v>0</v>
      </c>
      <c r="AG652" s="513" t="e">
        <f>PROPER(AE652)</f>
        <v>#VALUE!</v>
      </c>
      <c r="AH652" s="514" t="str">
        <f>MID($F654,FIND("",$F654)*1,2)</f>
        <v/>
      </c>
      <c r="AI652" s="514" t="str">
        <f>MID($F654,FIND("",$F654)*3,2)</f>
        <v/>
      </c>
      <c r="AJ652" s="514" t="str">
        <f>MID($F654,FIND("",$F654)*5,2)</f>
        <v/>
      </c>
      <c r="AK652" s="515">
        <f>G654</f>
        <v>0</v>
      </c>
      <c r="AL652" s="516">
        <f>IF(AK652="кмс",AK$2,IF(AK652="мс",AL$2,IF(AK652="мсмк",AM$2,IF(AK652="змс",AN$2,AK652))))</f>
        <v>0</v>
      </c>
      <c r="AM652" s="514"/>
      <c r="AN652" s="512"/>
      <c r="AO652" s="512"/>
      <c r="AP652" s="512"/>
      <c r="AQ652" s="512"/>
      <c r="AR652" s="512"/>
    </row>
    <row r="653" spans="1:44" ht="12" customHeight="1" x14ac:dyDescent="0.2">
      <c r="A653" s="583"/>
      <c r="B653" s="568"/>
      <c r="C653" s="582"/>
      <c r="D653" s="570"/>
      <c r="E653" s="545"/>
      <c r="F653" s="529"/>
      <c r="G653" s="529"/>
      <c r="H653" s="529"/>
      <c r="I653" s="529"/>
      <c r="J653" s="529"/>
      <c r="K653" s="529"/>
      <c r="L653" s="573"/>
      <c r="M653" s="530"/>
      <c r="N653" s="573"/>
      <c r="O653" s="573"/>
      <c r="P653" s="573"/>
      <c r="Q653" s="539"/>
      <c r="R653" s="521"/>
      <c r="S653" s="532"/>
      <c r="T653" s="521"/>
      <c r="U653" s="530"/>
      <c r="V653" s="521"/>
      <c r="W653" s="514"/>
      <c r="X653" s="512"/>
      <c r="Y653" s="540"/>
      <c r="Z653" s="514"/>
      <c r="AA653" s="512"/>
      <c r="AB653" s="513"/>
      <c r="AC653" s="513"/>
      <c r="AD653" s="512"/>
      <c r="AE653" s="512"/>
      <c r="AF653" s="512"/>
      <c r="AG653" s="513"/>
      <c r="AH653" s="514"/>
      <c r="AI653" s="514"/>
      <c r="AJ653" s="514"/>
      <c r="AK653" s="514"/>
      <c r="AL653" s="516"/>
      <c r="AM653" s="514"/>
      <c r="AN653" s="512"/>
      <c r="AO653" s="512"/>
      <c r="AP653" s="512"/>
      <c r="AQ653" s="512"/>
      <c r="AR653" s="512"/>
    </row>
    <row r="654" spans="1:44" ht="12" customHeight="1" x14ac:dyDescent="0.2">
      <c r="A654" s="583"/>
      <c r="B654" s="568"/>
      <c r="C654" s="581"/>
      <c r="D654" s="569"/>
      <c r="E654" s="545"/>
      <c r="F654" s="573"/>
      <c r="G654" s="573"/>
      <c r="H654" s="573"/>
      <c r="I654" s="573"/>
      <c r="J654" s="573"/>
      <c r="K654" s="573"/>
      <c r="L654" s="572"/>
      <c r="M654" s="580"/>
      <c r="N654" s="572"/>
      <c r="O654" s="572"/>
      <c r="P654" s="572"/>
      <c r="Q654" s="538"/>
      <c r="R654" s="522"/>
      <c r="S654" s="533"/>
      <c r="T654" s="522"/>
      <c r="U654" s="530"/>
      <c r="V654" s="522"/>
      <c r="W654" s="514"/>
      <c r="X654" s="512"/>
      <c r="Y654" s="540"/>
      <c r="Z654" s="514"/>
      <c r="AA654" s="512"/>
      <c r="AB654" s="513"/>
      <c r="AC654" s="513"/>
      <c r="AD654" s="512">
        <f>IFERROR(LEFT(E656,FIND(" ",E656)-1),E656)</f>
        <v>0</v>
      </c>
      <c r="AE654" s="512" t="e">
        <f>MID(E656,FIND(" ",E656)*1,27)</f>
        <v>#VALUE!</v>
      </c>
      <c r="AF654" s="512" t="str">
        <f>UPPER(AD654)</f>
        <v>0</v>
      </c>
      <c r="AG654" s="513" t="e">
        <f>PROPER(AE654)</f>
        <v>#VALUE!</v>
      </c>
      <c r="AH654" s="514" t="str">
        <f>MID($F656,FIND("",$F656)*1,2)</f>
        <v/>
      </c>
      <c r="AI654" s="514" t="str">
        <f>MID($F656,FIND("",$F656)*3,2)</f>
        <v/>
      </c>
      <c r="AJ654" s="514" t="str">
        <f>MID($F656,FIND("",$F656)*5,2)</f>
        <v/>
      </c>
      <c r="AK654" s="515">
        <f>G656</f>
        <v>0</v>
      </c>
      <c r="AL654" s="516">
        <f>IF(AK654="кмс",AK$2,IF(AK654="мс",AL$2,IF(AK654="мсмк",AM$2,IF(AK654="змс",AN$2,AK654))))</f>
        <v>0</v>
      </c>
      <c r="AM654" s="514"/>
      <c r="AN654" s="512"/>
      <c r="AO654" s="512"/>
      <c r="AP654" s="512"/>
      <c r="AQ654" s="512"/>
      <c r="AR654" s="512"/>
    </row>
    <row r="655" spans="1:44" ht="12" customHeight="1" x14ac:dyDescent="0.2">
      <c r="A655" s="583"/>
      <c r="B655" s="568"/>
      <c r="C655" s="581"/>
      <c r="D655" s="570"/>
      <c r="E655" s="545"/>
      <c r="F655" s="529"/>
      <c r="G655" s="529"/>
      <c r="H655" s="529"/>
      <c r="I655" s="529"/>
      <c r="J655" s="529"/>
      <c r="K655" s="529"/>
      <c r="L655" s="573"/>
      <c r="M655" s="530"/>
      <c r="N655" s="573"/>
      <c r="O655" s="573"/>
      <c r="P655" s="573"/>
      <c r="Q655" s="539"/>
      <c r="R655" s="521"/>
      <c r="S655" s="532"/>
      <c r="T655" s="521"/>
      <c r="U655" s="530"/>
      <c r="V655" s="521"/>
      <c r="W655" s="514"/>
      <c r="X655" s="512"/>
      <c r="Y655" s="540"/>
      <c r="Z655" s="514"/>
      <c r="AA655" s="512"/>
      <c r="AB655" s="513"/>
      <c r="AC655" s="513"/>
      <c r="AD655" s="512"/>
      <c r="AE655" s="512"/>
      <c r="AF655" s="512"/>
      <c r="AG655" s="513"/>
      <c r="AH655" s="514"/>
      <c r="AI655" s="514"/>
      <c r="AJ655" s="514"/>
      <c r="AK655" s="514"/>
      <c r="AL655" s="516"/>
      <c r="AM655" s="514"/>
      <c r="AN655" s="512"/>
      <c r="AO655" s="512"/>
      <c r="AP655" s="512"/>
      <c r="AQ655" s="512"/>
      <c r="AR655" s="512"/>
    </row>
    <row r="656" spans="1:44" ht="12" customHeight="1" x14ac:dyDescent="0.2">
      <c r="A656" s="571"/>
      <c r="B656" s="568"/>
      <c r="C656" s="581"/>
      <c r="D656" s="569"/>
      <c r="E656" s="549"/>
      <c r="F656" s="573"/>
      <c r="G656" s="573"/>
      <c r="H656" s="573"/>
      <c r="I656" s="573"/>
      <c r="J656" s="573"/>
      <c r="K656" s="573"/>
      <c r="L656" s="572"/>
      <c r="M656" s="580"/>
      <c r="N656" s="572"/>
      <c r="O656" s="572"/>
      <c r="P656" s="572"/>
      <c r="Q656" s="538"/>
      <c r="R656" s="522"/>
      <c r="S656" s="533"/>
      <c r="T656" s="522"/>
      <c r="U656" s="530"/>
      <c r="V656" s="522"/>
      <c r="W656" s="514"/>
      <c r="X656" s="512"/>
      <c r="Y656" s="540"/>
      <c r="Z656" s="514"/>
      <c r="AA656" s="512"/>
      <c r="AB656" s="513"/>
      <c r="AC656" s="513"/>
      <c r="AD656" s="512">
        <f>IFERROR(LEFT(E658,FIND(" ",E658)-1),E658)</f>
        <v>0</v>
      </c>
      <c r="AE656" s="512" t="e">
        <f>MID(E658,FIND(" ",E658)*1,27)</f>
        <v>#VALUE!</v>
      </c>
      <c r="AF656" s="512" t="str">
        <f>UPPER(AD656)</f>
        <v>0</v>
      </c>
      <c r="AG656" s="513" t="e">
        <f>PROPER(AE656)</f>
        <v>#VALUE!</v>
      </c>
      <c r="AH656" s="514" t="str">
        <f>MID($F658,FIND("",$F658)*1,2)</f>
        <v/>
      </c>
      <c r="AI656" s="514" t="str">
        <f>MID($F658,FIND("",$F658)*3,2)</f>
        <v/>
      </c>
      <c r="AJ656" s="514" t="str">
        <f>MID($F658,FIND("",$F658)*5,2)</f>
        <v/>
      </c>
      <c r="AK656" s="515">
        <f>G658</f>
        <v>0</v>
      </c>
      <c r="AL656" s="516">
        <f>IF(AK656="кмс",AK$2,IF(AK656="мс",AL$2,IF(AK656="мсмк",AM$2,IF(AK656="змс",AN$2,AK656))))</f>
        <v>0</v>
      </c>
      <c r="AM656" s="514"/>
      <c r="AN656" s="512"/>
      <c r="AO656" s="512"/>
      <c r="AP656" s="512"/>
      <c r="AQ656" s="512"/>
      <c r="AR656" s="512"/>
    </row>
    <row r="657" spans="1:44" ht="12" customHeight="1" x14ac:dyDescent="0.2">
      <c r="A657" s="571"/>
      <c r="B657" s="568"/>
      <c r="C657" s="581"/>
      <c r="D657" s="570"/>
      <c r="E657" s="549"/>
      <c r="F657" s="529"/>
      <c r="G657" s="529"/>
      <c r="H657" s="529"/>
      <c r="I657" s="529"/>
      <c r="J657" s="529"/>
      <c r="K657" s="529"/>
      <c r="L657" s="573"/>
      <c r="M657" s="530"/>
      <c r="N657" s="573"/>
      <c r="O657" s="573"/>
      <c r="P657" s="573"/>
      <c r="Q657" s="539"/>
      <c r="R657" s="521"/>
      <c r="S657" s="532"/>
      <c r="T657" s="521"/>
      <c r="U657" s="530"/>
      <c r="V657" s="521"/>
      <c r="W657" s="514"/>
      <c r="X657" s="512"/>
      <c r="Y657" s="540"/>
      <c r="Z657" s="514"/>
      <c r="AA657" s="512"/>
      <c r="AB657" s="513"/>
      <c r="AC657" s="513"/>
      <c r="AD657" s="512"/>
      <c r="AE657" s="512"/>
      <c r="AF657" s="512"/>
      <c r="AG657" s="513"/>
      <c r="AH657" s="514"/>
      <c r="AI657" s="514"/>
      <c r="AJ657" s="514"/>
      <c r="AK657" s="514"/>
      <c r="AL657" s="516"/>
      <c r="AM657" s="514"/>
      <c r="AN657" s="512"/>
      <c r="AO657" s="512"/>
      <c r="AP657" s="512"/>
      <c r="AQ657" s="512"/>
      <c r="AR657" s="512"/>
    </row>
    <row r="658" spans="1:44" ht="12" customHeight="1" x14ac:dyDescent="0.2">
      <c r="A658" s="583"/>
      <c r="B658" s="568"/>
      <c r="C658" s="582"/>
      <c r="D658" s="569"/>
      <c r="E658" s="545"/>
      <c r="F658" s="573"/>
      <c r="G658" s="573"/>
      <c r="H658" s="573"/>
      <c r="I658" s="573"/>
      <c r="J658" s="573"/>
      <c r="K658" s="573"/>
      <c r="L658" s="572"/>
      <c r="M658" s="580"/>
      <c r="N658" s="572"/>
      <c r="O658" s="572"/>
      <c r="P658" s="572"/>
      <c r="Q658" s="538"/>
      <c r="R658" s="522"/>
      <c r="S658" s="533"/>
      <c r="T658" s="522"/>
      <c r="U658" s="530"/>
      <c r="V658" s="522"/>
      <c r="W658" s="514"/>
      <c r="X658" s="512"/>
      <c r="Y658" s="540"/>
      <c r="Z658" s="514"/>
      <c r="AA658" s="512"/>
      <c r="AB658" s="513"/>
      <c r="AC658" s="513"/>
      <c r="AD658" s="512">
        <f>IFERROR(LEFT(E660,FIND(" ",E660)-1),E660)</f>
        <v>0</v>
      </c>
      <c r="AE658" s="512" t="e">
        <f>MID(E660,FIND(" ",E660)*1,27)</f>
        <v>#VALUE!</v>
      </c>
      <c r="AF658" s="512" t="str">
        <f>UPPER(AD658)</f>
        <v>0</v>
      </c>
      <c r="AG658" s="513" t="e">
        <f>PROPER(AE658)</f>
        <v>#VALUE!</v>
      </c>
      <c r="AH658" s="514" t="str">
        <f>MID($F660,FIND("",$F660)*1,2)</f>
        <v/>
      </c>
      <c r="AI658" s="514" t="str">
        <f>MID($F660,FIND("",$F660)*3,2)</f>
        <v/>
      </c>
      <c r="AJ658" s="514" t="str">
        <f>MID($F660,FIND("",$F660)*5,2)</f>
        <v/>
      </c>
      <c r="AK658" s="515">
        <f>G660</f>
        <v>0</v>
      </c>
      <c r="AL658" s="516">
        <f>IF(AK658="кмс",AK$2,IF(AK658="мс",AL$2,IF(AK658="мсмк",AM$2,IF(AK658="змс",AN$2,AK658))))</f>
        <v>0</v>
      </c>
      <c r="AM658" s="514"/>
      <c r="AN658" s="512"/>
      <c r="AO658" s="512"/>
      <c r="AP658" s="512"/>
      <c r="AQ658" s="512"/>
      <c r="AR658" s="512"/>
    </row>
    <row r="659" spans="1:44" ht="12" customHeight="1" x14ac:dyDescent="0.2">
      <c r="A659" s="583"/>
      <c r="B659" s="568"/>
      <c r="C659" s="582"/>
      <c r="D659" s="570"/>
      <c r="E659" s="545"/>
      <c r="F659" s="529"/>
      <c r="G659" s="529"/>
      <c r="H659" s="529"/>
      <c r="I659" s="529"/>
      <c r="J659" s="529"/>
      <c r="K659" s="529"/>
      <c r="L659" s="573"/>
      <c r="M659" s="530"/>
      <c r="N659" s="573"/>
      <c r="O659" s="573"/>
      <c r="P659" s="573"/>
      <c r="Q659" s="539"/>
      <c r="R659" s="521"/>
      <c r="S659" s="532"/>
      <c r="T659" s="521"/>
      <c r="U659" s="530"/>
      <c r="V659" s="521"/>
      <c r="W659" s="514"/>
      <c r="X659" s="512"/>
      <c r="Y659" s="540"/>
      <c r="Z659" s="514"/>
      <c r="AA659" s="512"/>
      <c r="AB659" s="513"/>
      <c r="AC659" s="513"/>
      <c r="AD659" s="512"/>
      <c r="AE659" s="512"/>
      <c r="AF659" s="512"/>
      <c r="AG659" s="513"/>
      <c r="AH659" s="514"/>
      <c r="AI659" s="514"/>
      <c r="AJ659" s="514"/>
      <c r="AK659" s="514"/>
      <c r="AL659" s="516"/>
      <c r="AM659" s="514"/>
      <c r="AN659" s="512"/>
      <c r="AO659" s="512"/>
      <c r="AP659" s="512"/>
      <c r="AQ659" s="512"/>
      <c r="AR659" s="512"/>
    </row>
    <row r="660" spans="1:44" ht="12" customHeight="1" x14ac:dyDescent="0.2">
      <c r="A660" s="583"/>
      <c r="B660" s="568"/>
      <c r="C660" s="582"/>
      <c r="D660" s="569"/>
      <c r="E660" s="584"/>
      <c r="F660" s="573"/>
      <c r="G660" s="573"/>
      <c r="H660" s="573"/>
      <c r="I660" s="573"/>
      <c r="J660" s="573"/>
      <c r="K660" s="573"/>
      <c r="L660" s="572"/>
      <c r="M660" s="580"/>
      <c r="N660" s="572"/>
      <c r="O660" s="572"/>
      <c r="P660" s="572"/>
      <c r="Q660" s="538"/>
      <c r="R660" s="522"/>
      <c r="S660" s="533"/>
      <c r="T660" s="522"/>
      <c r="U660" s="530"/>
      <c r="V660" s="522"/>
      <c r="W660" s="514"/>
      <c r="X660" s="512"/>
      <c r="Y660" s="540"/>
      <c r="Z660" s="514"/>
      <c r="AA660" s="512"/>
      <c r="AB660" s="513"/>
      <c r="AC660" s="513"/>
      <c r="AD660" s="512">
        <f>IFERROR(LEFT(E662,FIND(" ",E662)-1),E662)</f>
        <v>0</v>
      </c>
      <c r="AE660" s="512" t="e">
        <f>MID(E662,FIND(" ",E662)*1,27)</f>
        <v>#VALUE!</v>
      </c>
      <c r="AF660" s="512" t="str">
        <f>UPPER(AD660)</f>
        <v>0</v>
      </c>
      <c r="AG660" s="513" t="e">
        <f>PROPER(AE660)</f>
        <v>#VALUE!</v>
      </c>
      <c r="AH660" s="514" t="str">
        <f>MID($F662,FIND("",$F662)*1,2)</f>
        <v/>
      </c>
      <c r="AI660" s="514" t="str">
        <f>MID($F662,FIND("",$F662)*3,2)</f>
        <v/>
      </c>
      <c r="AJ660" s="514" t="str">
        <f>MID($F662,FIND("",$F662)*5,2)</f>
        <v/>
      </c>
      <c r="AK660" s="515">
        <f>G662</f>
        <v>0</v>
      </c>
      <c r="AL660" s="516">
        <f>IF(AK660="кмс",AK$2,IF(AK660="мс",AL$2,IF(AK660="мсмк",AM$2,IF(AK660="змс",AN$2,AK660))))</f>
        <v>0</v>
      </c>
      <c r="AM660" s="514"/>
      <c r="AN660" s="512"/>
      <c r="AO660" s="512"/>
      <c r="AP660" s="512"/>
      <c r="AQ660" s="512"/>
      <c r="AR660" s="512"/>
    </row>
    <row r="661" spans="1:44" ht="12" customHeight="1" x14ac:dyDescent="0.2">
      <c r="A661" s="583"/>
      <c r="B661" s="568"/>
      <c r="C661" s="582"/>
      <c r="D661" s="570"/>
      <c r="E661" s="584"/>
      <c r="F661" s="529"/>
      <c r="G661" s="529"/>
      <c r="H661" s="529"/>
      <c r="I661" s="529"/>
      <c r="J661" s="529"/>
      <c r="K661" s="529"/>
      <c r="L661" s="573"/>
      <c r="M661" s="530"/>
      <c r="N661" s="573"/>
      <c r="O661" s="573"/>
      <c r="P661" s="573"/>
      <c r="Q661" s="539"/>
      <c r="R661" s="521"/>
      <c r="S661" s="532"/>
      <c r="T661" s="521"/>
      <c r="U661" s="530"/>
      <c r="V661" s="521"/>
      <c r="W661" s="514"/>
      <c r="X661" s="512"/>
      <c r="Y661" s="540"/>
      <c r="Z661" s="514"/>
      <c r="AA661" s="512"/>
      <c r="AB661" s="513"/>
      <c r="AC661" s="513"/>
      <c r="AD661" s="512"/>
      <c r="AE661" s="512"/>
      <c r="AF661" s="512"/>
      <c r="AG661" s="513"/>
      <c r="AH661" s="514"/>
      <c r="AI661" s="514"/>
      <c r="AJ661" s="514"/>
      <c r="AK661" s="514"/>
      <c r="AL661" s="516"/>
      <c r="AM661" s="514"/>
      <c r="AN661" s="512"/>
      <c r="AO661" s="512"/>
      <c r="AP661" s="512"/>
      <c r="AQ661" s="512"/>
      <c r="AR661" s="512"/>
    </row>
    <row r="662" spans="1:44" ht="12" customHeight="1" x14ac:dyDescent="0.2">
      <c r="A662" s="583"/>
      <c r="B662" s="568"/>
      <c r="C662" s="581"/>
      <c r="D662" s="569"/>
      <c r="E662" s="545"/>
      <c r="F662" s="573"/>
      <c r="G662" s="573"/>
      <c r="H662" s="573"/>
      <c r="I662" s="573"/>
      <c r="J662" s="573"/>
      <c r="K662" s="573"/>
      <c r="L662" s="572"/>
      <c r="M662" s="580"/>
      <c r="N662" s="572"/>
      <c r="O662" s="572"/>
      <c r="P662" s="572"/>
      <c r="Q662" s="538"/>
      <c r="R662" s="522"/>
      <c r="S662" s="533"/>
      <c r="T662" s="522"/>
      <c r="U662" s="530"/>
      <c r="V662" s="522"/>
      <c r="W662" s="514"/>
      <c r="X662" s="512"/>
      <c r="Y662" s="540"/>
      <c r="Z662" s="514"/>
      <c r="AA662" s="512"/>
      <c r="AB662" s="513"/>
      <c r="AC662" s="513"/>
      <c r="AD662" s="512">
        <f>IFERROR(LEFT(E664,FIND(" ",E664)-1),E664)</f>
        <v>0</v>
      </c>
      <c r="AE662" s="512" t="e">
        <f>MID(E664,FIND(" ",E664)*1,27)</f>
        <v>#VALUE!</v>
      </c>
      <c r="AF662" s="512" t="str">
        <f>UPPER(AD662)</f>
        <v>0</v>
      </c>
      <c r="AG662" s="513" t="e">
        <f>PROPER(AE662)</f>
        <v>#VALUE!</v>
      </c>
      <c r="AH662" s="514" t="str">
        <f>MID($F664,FIND("",$F664)*1,2)</f>
        <v/>
      </c>
      <c r="AI662" s="514" t="str">
        <f>MID($F664,FIND("",$F664)*3,2)</f>
        <v/>
      </c>
      <c r="AJ662" s="514" t="str">
        <f>MID($F664,FIND("",$F664)*5,2)</f>
        <v/>
      </c>
      <c r="AK662" s="515">
        <f>G664</f>
        <v>0</v>
      </c>
      <c r="AL662" s="516">
        <f>IF(AK662="кмс",AK$2,IF(AK662="мс",AL$2,IF(AK662="мсмк",AM$2,IF(AK662="змс",AN$2,AK662))))</f>
        <v>0</v>
      </c>
      <c r="AM662" s="514"/>
      <c r="AN662" s="512"/>
      <c r="AO662" s="512"/>
      <c r="AP662" s="512"/>
      <c r="AQ662" s="512"/>
      <c r="AR662" s="512"/>
    </row>
    <row r="663" spans="1:44" ht="12" customHeight="1" x14ac:dyDescent="0.2">
      <c r="A663" s="583"/>
      <c r="B663" s="568"/>
      <c r="C663" s="581"/>
      <c r="D663" s="570"/>
      <c r="E663" s="545"/>
      <c r="F663" s="529"/>
      <c r="G663" s="529"/>
      <c r="H663" s="529"/>
      <c r="I663" s="529"/>
      <c r="J663" s="529"/>
      <c r="K663" s="529"/>
      <c r="L663" s="573"/>
      <c r="M663" s="530"/>
      <c r="N663" s="573"/>
      <c r="O663" s="573"/>
      <c r="P663" s="573"/>
      <c r="Q663" s="539"/>
      <c r="R663" s="521"/>
      <c r="S663" s="532"/>
      <c r="T663" s="521"/>
      <c r="U663" s="530"/>
      <c r="V663" s="521"/>
      <c r="W663" s="514"/>
      <c r="X663" s="512"/>
      <c r="Y663" s="540"/>
      <c r="Z663" s="514"/>
      <c r="AA663" s="512"/>
      <c r="AB663" s="513"/>
      <c r="AC663" s="513"/>
      <c r="AD663" s="512"/>
      <c r="AE663" s="512"/>
      <c r="AF663" s="512"/>
      <c r="AG663" s="513"/>
      <c r="AH663" s="514"/>
      <c r="AI663" s="514"/>
      <c r="AJ663" s="514"/>
      <c r="AK663" s="514"/>
      <c r="AL663" s="516"/>
      <c r="AM663" s="514"/>
      <c r="AN663" s="512"/>
      <c r="AO663" s="512"/>
      <c r="AP663" s="512"/>
      <c r="AQ663" s="512"/>
      <c r="AR663" s="512"/>
    </row>
    <row r="664" spans="1:44" ht="12" customHeight="1" x14ac:dyDescent="0.2">
      <c r="A664" s="571"/>
      <c r="B664" s="568"/>
      <c r="C664" s="582"/>
      <c r="D664" s="569"/>
      <c r="E664" s="545"/>
      <c r="F664" s="573"/>
      <c r="G664" s="573"/>
      <c r="H664" s="573"/>
      <c r="I664" s="573"/>
      <c r="J664" s="573"/>
      <c r="K664" s="573"/>
      <c r="L664" s="572"/>
      <c r="M664" s="580"/>
      <c r="N664" s="572"/>
      <c r="O664" s="572"/>
      <c r="P664" s="572"/>
      <c r="Q664" s="538"/>
      <c r="R664" s="522"/>
      <c r="S664" s="533"/>
      <c r="T664" s="522"/>
      <c r="U664" s="530"/>
      <c r="V664" s="522"/>
      <c r="W664" s="514"/>
      <c r="X664" s="512"/>
      <c r="Y664" s="540"/>
      <c r="Z664" s="514"/>
      <c r="AA664" s="512"/>
      <c r="AB664" s="513"/>
      <c r="AC664" s="513"/>
      <c r="AD664" s="512">
        <f>IFERROR(LEFT(E666,FIND(" ",E666)-1),E666)</f>
        <v>0</v>
      </c>
      <c r="AE664" s="512" t="e">
        <f>MID(E666,FIND(" ",E666)*1,27)</f>
        <v>#VALUE!</v>
      </c>
      <c r="AF664" s="512" t="str">
        <f>UPPER(AD664)</f>
        <v>0</v>
      </c>
      <c r="AG664" s="513" t="e">
        <f>PROPER(AE664)</f>
        <v>#VALUE!</v>
      </c>
      <c r="AH664" s="514" t="str">
        <f>MID($F666,FIND("",$F666)*1,2)</f>
        <v/>
      </c>
      <c r="AI664" s="514" t="str">
        <f>MID($F666,FIND("",$F666)*3,2)</f>
        <v/>
      </c>
      <c r="AJ664" s="514" t="str">
        <f>MID($F666,FIND("",$F666)*5,2)</f>
        <v/>
      </c>
      <c r="AK664" s="515">
        <f>G666</f>
        <v>0</v>
      </c>
      <c r="AL664" s="516">
        <f>IF(AK664="кмс",AK$2,IF(AK664="мс",AL$2,IF(AK664="мсмк",AM$2,IF(AK664="змс",AN$2,AK664))))</f>
        <v>0</v>
      </c>
      <c r="AM664" s="514"/>
      <c r="AN664" s="512"/>
      <c r="AO664" s="512"/>
      <c r="AP664" s="512"/>
      <c r="AQ664" s="512"/>
      <c r="AR664" s="512"/>
    </row>
    <row r="665" spans="1:44" ht="12" customHeight="1" x14ac:dyDescent="0.2">
      <c r="A665" s="571"/>
      <c r="B665" s="568"/>
      <c r="C665" s="582"/>
      <c r="D665" s="570"/>
      <c r="E665" s="545"/>
      <c r="F665" s="529"/>
      <c r="G665" s="529"/>
      <c r="H665" s="529"/>
      <c r="I665" s="529"/>
      <c r="J665" s="529"/>
      <c r="K665" s="529"/>
      <c r="L665" s="573"/>
      <c r="M665" s="530"/>
      <c r="N665" s="573"/>
      <c r="O665" s="573"/>
      <c r="P665" s="573"/>
      <c r="Q665" s="539"/>
      <c r="R665" s="521"/>
      <c r="S665" s="532"/>
      <c r="T665" s="521"/>
      <c r="U665" s="530"/>
      <c r="V665" s="521"/>
      <c r="W665" s="514"/>
      <c r="X665" s="512"/>
      <c r="Y665" s="540"/>
      <c r="Z665" s="514"/>
      <c r="AA665" s="512"/>
      <c r="AB665" s="513"/>
      <c r="AC665" s="513"/>
      <c r="AD665" s="512"/>
      <c r="AE665" s="512"/>
      <c r="AF665" s="512"/>
      <c r="AG665" s="513"/>
      <c r="AH665" s="514"/>
      <c r="AI665" s="514"/>
      <c r="AJ665" s="514"/>
      <c r="AK665" s="514"/>
      <c r="AL665" s="516"/>
      <c r="AM665" s="514"/>
      <c r="AN665" s="512"/>
      <c r="AO665" s="512"/>
      <c r="AP665" s="512"/>
      <c r="AQ665" s="512"/>
      <c r="AR665" s="512"/>
    </row>
    <row r="666" spans="1:44" ht="12" customHeight="1" x14ac:dyDescent="0.2">
      <c r="A666" s="571"/>
      <c r="B666" s="568"/>
      <c r="C666" s="581"/>
      <c r="D666" s="569"/>
      <c r="E666" s="545"/>
      <c r="F666" s="573"/>
      <c r="G666" s="573"/>
      <c r="H666" s="573"/>
      <c r="I666" s="573"/>
      <c r="J666" s="573"/>
      <c r="K666" s="573"/>
      <c r="L666" s="572"/>
      <c r="M666" s="580"/>
      <c r="N666" s="572"/>
      <c r="O666" s="572"/>
      <c r="P666" s="572"/>
      <c r="Q666" s="538"/>
      <c r="R666" s="522"/>
      <c r="S666" s="533"/>
      <c r="T666" s="522"/>
      <c r="U666" s="530"/>
      <c r="V666" s="522"/>
      <c r="W666" s="514"/>
      <c r="X666" s="512"/>
      <c r="Y666" s="540"/>
      <c r="Z666" s="514"/>
      <c r="AA666" s="512"/>
      <c r="AB666" s="513"/>
      <c r="AC666" s="513"/>
      <c r="AD666" s="512">
        <f>IFERROR(LEFT(E668,FIND(" ",E668)-1),E668)</f>
        <v>0</v>
      </c>
      <c r="AE666" s="512" t="e">
        <f>MID(E668,FIND(" ",E668)*1,27)</f>
        <v>#VALUE!</v>
      </c>
      <c r="AF666" s="512" t="str">
        <f>UPPER(AD666)</f>
        <v>0</v>
      </c>
      <c r="AG666" s="513" t="e">
        <f>PROPER(AE666)</f>
        <v>#VALUE!</v>
      </c>
      <c r="AH666" s="514" t="str">
        <f>MID($F668,FIND("",$F668)*1,2)</f>
        <v/>
      </c>
      <c r="AI666" s="514" t="str">
        <f>MID($F668,FIND("",$F668)*3,2)</f>
        <v/>
      </c>
      <c r="AJ666" s="514" t="str">
        <f>MID($F668,FIND("",$F668)*5,2)</f>
        <v/>
      </c>
      <c r="AK666" s="515">
        <f>G668</f>
        <v>0</v>
      </c>
      <c r="AL666" s="516">
        <f>IF(AK666="кмс",AK$2,IF(AK666="мс",AL$2,IF(AK666="мсмк",AM$2,IF(AK666="змс",AN$2,AK666))))</f>
        <v>0</v>
      </c>
      <c r="AM666" s="514"/>
      <c r="AN666" s="512"/>
      <c r="AO666" s="512"/>
      <c r="AP666" s="512"/>
      <c r="AQ666" s="512"/>
      <c r="AR666" s="512"/>
    </row>
    <row r="667" spans="1:44" ht="12" customHeight="1" x14ac:dyDescent="0.2">
      <c r="A667" s="571"/>
      <c r="B667" s="568"/>
      <c r="C667" s="581"/>
      <c r="D667" s="570"/>
      <c r="E667" s="545"/>
      <c r="F667" s="529"/>
      <c r="G667" s="529"/>
      <c r="H667" s="529"/>
      <c r="I667" s="529"/>
      <c r="J667" s="529"/>
      <c r="K667" s="529"/>
      <c r="L667" s="573"/>
      <c r="M667" s="530"/>
      <c r="N667" s="573"/>
      <c r="O667" s="573"/>
      <c r="P667" s="573"/>
      <c r="Q667" s="539"/>
      <c r="R667" s="521"/>
      <c r="S667" s="532"/>
      <c r="T667" s="521"/>
      <c r="U667" s="530"/>
      <c r="V667" s="521"/>
      <c r="W667" s="514"/>
      <c r="X667" s="512"/>
      <c r="Y667" s="540"/>
      <c r="Z667" s="514"/>
      <c r="AA667" s="512"/>
      <c r="AB667" s="513"/>
      <c r="AC667" s="513"/>
      <c r="AD667" s="512"/>
      <c r="AE667" s="512"/>
      <c r="AF667" s="512"/>
      <c r="AG667" s="513"/>
      <c r="AH667" s="514"/>
      <c r="AI667" s="514"/>
      <c r="AJ667" s="514"/>
      <c r="AK667" s="514"/>
      <c r="AL667" s="516"/>
      <c r="AM667" s="514"/>
      <c r="AN667" s="512"/>
      <c r="AO667" s="512"/>
      <c r="AP667" s="512"/>
      <c r="AQ667" s="512"/>
      <c r="AR667" s="512"/>
    </row>
    <row r="668" spans="1:44" ht="12" customHeight="1" x14ac:dyDescent="0.2">
      <c r="A668" s="583"/>
      <c r="B668" s="568"/>
      <c r="C668" s="582"/>
      <c r="D668" s="569"/>
      <c r="E668" s="545"/>
      <c r="F668" s="573"/>
      <c r="G668" s="573"/>
      <c r="H668" s="573"/>
      <c r="I668" s="573"/>
      <c r="J668" s="573"/>
      <c r="K668" s="573"/>
      <c r="L668" s="572"/>
      <c r="M668" s="580"/>
      <c r="N668" s="572"/>
      <c r="O668" s="572"/>
      <c r="P668" s="572"/>
      <c r="Q668" s="538"/>
      <c r="R668" s="522"/>
      <c r="S668" s="533"/>
      <c r="T668" s="522"/>
      <c r="U668" s="530"/>
      <c r="V668" s="522"/>
      <c r="W668" s="514"/>
      <c r="X668" s="512"/>
      <c r="Y668" s="540"/>
      <c r="Z668" s="514"/>
      <c r="AA668" s="512"/>
      <c r="AB668" s="513"/>
      <c r="AC668" s="513"/>
      <c r="AD668" s="512">
        <f>IFERROR(LEFT(E670,FIND(" ",E670)-1),E670)</f>
        <v>0</v>
      </c>
      <c r="AE668" s="512" t="e">
        <f>MID(E670,FIND(" ",E670)*1,27)</f>
        <v>#VALUE!</v>
      </c>
      <c r="AF668" s="512" t="str">
        <f>UPPER(AD668)</f>
        <v>0</v>
      </c>
      <c r="AG668" s="513" t="e">
        <f>PROPER(AE668)</f>
        <v>#VALUE!</v>
      </c>
      <c r="AH668" s="514" t="str">
        <f>MID($F670,FIND("",$F670)*1,2)</f>
        <v/>
      </c>
      <c r="AI668" s="514" t="str">
        <f>MID($F670,FIND("",$F670)*3,2)</f>
        <v/>
      </c>
      <c r="AJ668" s="514" t="str">
        <f>MID($F670,FIND("",$F670)*5,2)</f>
        <v/>
      </c>
      <c r="AK668" s="515">
        <f>G670</f>
        <v>0</v>
      </c>
      <c r="AL668" s="516">
        <f>IF(AK668="кмс",AK$2,IF(AK668="мс",AL$2,IF(AK668="мсмк",AM$2,IF(AK668="змс",AN$2,AK668))))</f>
        <v>0</v>
      </c>
      <c r="AM668" s="514"/>
      <c r="AN668" s="512"/>
      <c r="AO668" s="512"/>
      <c r="AP668" s="512"/>
      <c r="AQ668" s="512"/>
      <c r="AR668" s="512"/>
    </row>
    <row r="669" spans="1:44" ht="12" customHeight="1" x14ac:dyDescent="0.2">
      <c r="A669" s="583"/>
      <c r="B669" s="568"/>
      <c r="C669" s="582"/>
      <c r="D669" s="570"/>
      <c r="E669" s="545"/>
      <c r="F669" s="529"/>
      <c r="G669" s="529"/>
      <c r="H669" s="529"/>
      <c r="I669" s="529"/>
      <c r="J669" s="529"/>
      <c r="K669" s="529"/>
      <c r="L669" s="573"/>
      <c r="M669" s="530"/>
      <c r="N669" s="573"/>
      <c r="O669" s="573"/>
      <c r="P669" s="573"/>
      <c r="Q669" s="539"/>
      <c r="R669" s="521"/>
      <c r="S669" s="532"/>
      <c r="T669" s="521"/>
      <c r="U669" s="530"/>
      <c r="V669" s="521"/>
      <c r="W669" s="514"/>
      <c r="X669" s="512"/>
      <c r="Y669" s="540"/>
      <c r="Z669" s="514"/>
      <c r="AA669" s="512"/>
      <c r="AB669" s="513"/>
      <c r="AC669" s="513"/>
      <c r="AD669" s="512"/>
      <c r="AE669" s="512"/>
      <c r="AF669" s="512"/>
      <c r="AG669" s="513"/>
      <c r="AH669" s="514"/>
      <c r="AI669" s="514"/>
      <c r="AJ669" s="514"/>
      <c r="AK669" s="514"/>
      <c r="AL669" s="516"/>
      <c r="AM669" s="514"/>
      <c r="AN669" s="512"/>
      <c r="AO669" s="512"/>
      <c r="AP669" s="512"/>
      <c r="AQ669" s="512"/>
      <c r="AR669" s="512"/>
    </row>
    <row r="670" spans="1:44" ht="12" customHeight="1" x14ac:dyDescent="0.2">
      <c r="A670" s="583"/>
      <c r="B670" s="568"/>
      <c r="C670" s="582"/>
      <c r="D670" s="569"/>
      <c r="E670" s="545"/>
      <c r="F670" s="573"/>
      <c r="G670" s="573"/>
      <c r="H670" s="573"/>
      <c r="I670" s="573"/>
      <c r="J670" s="573"/>
      <c r="K670" s="573"/>
      <c r="L670" s="572"/>
      <c r="M670" s="580"/>
      <c r="N670" s="572"/>
      <c r="O670" s="572"/>
      <c r="P670" s="572"/>
      <c r="Q670" s="538"/>
      <c r="R670" s="522"/>
      <c r="S670" s="533"/>
      <c r="T670" s="522"/>
      <c r="U670" s="530"/>
      <c r="V670" s="522"/>
      <c r="W670" s="514"/>
      <c r="X670" s="512"/>
      <c r="Y670" s="540"/>
      <c r="Z670" s="514"/>
      <c r="AA670" s="512"/>
      <c r="AB670" s="513"/>
      <c r="AC670" s="513"/>
      <c r="AD670" s="512">
        <f>IFERROR(LEFT(E672,FIND(" ",E672)-1),E672)</f>
        <v>0</v>
      </c>
      <c r="AE670" s="512" t="e">
        <f>MID(E672,FIND(" ",E672)*1,27)</f>
        <v>#VALUE!</v>
      </c>
      <c r="AF670" s="512" t="str">
        <f>UPPER(AD670)</f>
        <v>0</v>
      </c>
      <c r="AG670" s="513" t="e">
        <f>PROPER(AE670)</f>
        <v>#VALUE!</v>
      </c>
      <c r="AH670" s="514" t="str">
        <f>MID($F672,FIND("",$F672)*1,2)</f>
        <v/>
      </c>
      <c r="AI670" s="514" t="str">
        <f>MID($F672,FIND("",$F672)*3,2)</f>
        <v/>
      </c>
      <c r="AJ670" s="514" t="str">
        <f>MID($F672,FIND("",$F672)*5,2)</f>
        <v/>
      </c>
      <c r="AK670" s="515">
        <f>G672</f>
        <v>0</v>
      </c>
      <c r="AL670" s="516">
        <f>IF(AK670="кмс",AK$2,IF(AK670="мс",AL$2,IF(AK670="мсмк",AM$2,IF(AK670="змс",AN$2,AK670))))</f>
        <v>0</v>
      </c>
      <c r="AM670" s="514"/>
      <c r="AN670" s="512"/>
      <c r="AO670" s="512"/>
      <c r="AP670" s="512"/>
      <c r="AQ670" s="512"/>
      <c r="AR670" s="512"/>
    </row>
    <row r="671" spans="1:44" ht="12" customHeight="1" x14ac:dyDescent="0.2">
      <c r="A671" s="583"/>
      <c r="B671" s="568"/>
      <c r="C671" s="582"/>
      <c r="D671" s="570"/>
      <c r="E671" s="545"/>
      <c r="F671" s="529"/>
      <c r="G671" s="529"/>
      <c r="H671" s="529"/>
      <c r="I671" s="529"/>
      <c r="J671" s="529"/>
      <c r="K671" s="529"/>
      <c r="L671" s="573"/>
      <c r="M671" s="530"/>
      <c r="N671" s="573"/>
      <c r="O671" s="573"/>
      <c r="P671" s="573"/>
      <c r="Q671" s="539"/>
      <c r="R671" s="521"/>
      <c r="S671" s="532"/>
      <c r="T671" s="521"/>
      <c r="U671" s="530"/>
      <c r="V671" s="521"/>
      <c r="W671" s="514"/>
      <c r="X671" s="512"/>
      <c r="Y671" s="540"/>
      <c r="Z671" s="514"/>
      <c r="AA671" s="512"/>
      <c r="AB671" s="513"/>
      <c r="AC671" s="513"/>
      <c r="AD671" s="512"/>
      <c r="AE671" s="512"/>
      <c r="AF671" s="512"/>
      <c r="AG671" s="513"/>
      <c r="AH671" s="514"/>
      <c r="AI671" s="514"/>
      <c r="AJ671" s="514"/>
      <c r="AK671" s="514"/>
      <c r="AL671" s="516"/>
      <c r="AM671" s="514"/>
      <c r="AN671" s="512"/>
      <c r="AO671" s="512"/>
      <c r="AP671" s="512"/>
      <c r="AQ671" s="512"/>
      <c r="AR671" s="512"/>
    </row>
    <row r="672" spans="1:44" ht="12" customHeight="1" x14ac:dyDescent="0.2">
      <c r="A672" s="571"/>
      <c r="B672" s="568"/>
      <c r="C672" s="582"/>
      <c r="D672" s="569"/>
      <c r="E672" s="545"/>
      <c r="F672" s="573"/>
      <c r="G672" s="573"/>
      <c r="H672" s="573"/>
      <c r="I672" s="573"/>
      <c r="J672" s="573"/>
      <c r="K672" s="573"/>
      <c r="L672" s="572"/>
      <c r="M672" s="580"/>
      <c r="N672" s="572"/>
      <c r="O672" s="572"/>
      <c r="P672" s="572"/>
      <c r="Q672" s="538"/>
      <c r="R672" s="522"/>
      <c r="S672" s="533"/>
      <c r="T672" s="522"/>
      <c r="U672" s="530"/>
      <c r="V672" s="522"/>
      <c r="W672" s="514"/>
      <c r="X672" s="512"/>
      <c r="Y672" s="540"/>
      <c r="Z672" s="514"/>
      <c r="AA672" s="512"/>
      <c r="AB672" s="513"/>
      <c r="AC672" s="513"/>
      <c r="AD672" s="512">
        <f>IFERROR(LEFT(E674,FIND(" ",E674)-1),E674)</f>
        <v>0</v>
      </c>
      <c r="AE672" s="512" t="e">
        <f>MID(E674,FIND(" ",E674)*1,27)</f>
        <v>#VALUE!</v>
      </c>
      <c r="AF672" s="512" t="str">
        <f>UPPER(AD672)</f>
        <v>0</v>
      </c>
      <c r="AG672" s="513" t="e">
        <f>PROPER(AE672)</f>
        <v>#VALUE!</v>
      </c>
      <c r="AH672" s="514" t="str">
        <f>MID($F674,FIND("",$F674)*1,2)</f>
        <v/>
      </c>
      <c r="AI672" s="514" t="str">
        <f>MID($F674,FIND("",$F674)*3,2)</f>
        <v/>
      </c>
      <c r="AJ672" s="514" t="str">
        <f>MID($F674,FIND("",$F674)*5,2)</f>
        <v/>
      </c>
      <c r="AK672" s="515">
        <f>G674</f>
        <v>0</v>
      </c>
      <c r="AL672" s="516">
        <f>IF(AK672="кмс",AK$2,IF(AK672="мс",AL$2,IF(AK672="мсмк",AM$2,IF(AK672="змс",AN$2,AK672))))</f>
        <v>0</v>
      </c>
      <c r="AM672" s="514"/>
      <c r="AN672" s="512"/>
      <c r="AO672" s="512"/>
      <c r="AP672" s="512"/>
      <c r="AQ672" s="512"/>
      <c r="AR672" s="512"/>
    </row>
    <row r="673" spans="1:44" ht="12" customHeight="1" x14ac:dyDescent="0.2">
      <c r="A673" s="571"/>
      <c r="B673" s="568"/>
      <c r="C673" s="582"/>
      <c r="D673" s="570"/>
      <c r="E673" s="545"/>
      <c r="F673" s="529"/>
      <c r="G673" s="529"/>
      <c r="H673" s="529"/>
      <c r="I673" s="529"/>
      <c r="J673" s="529"/>
      <c r="K673" s="529"/>
      <c r="L673" s="573"/>
      <c r="M673" s="530"/>
      <c r="N673" s="573"/>
      <c r="O673" s="573"/>
      <c r="P673" s="573"/>
      <c r="Q673" s="539"/>
      <c r="R673" s="521"/>
      <c r="S673" s="532"/>
      <c r="T673" s="521"/>
      <c r="U673" s="530"/>
      <c r="V673" s="521"/>
      <c r="W673" s="514"/>
      <c r="X673" s="512"/>
      <c r="Y673" s="540"/>
      <c r="Z673" s="514"/>
      <c r="AA673" s="512"/>
      <c r="AB673" s="513"/>
      <c r="AC673" s="513"/>
      <c r="AD673" s="512"/>
      <c r="AE673" s="512"/>
      <c r="AF673" s="512"/>
      <c r="AG673" s="513"/>
      <c r="AH673" s="514"/>
      <c r="AI673" s="514"/>
      <c r="AJ673" s="514"/>
      <c r="AK673" s="514"/>
      <c r="AL673" s="516"/>
      <c r="AM673" s="514"/>
      <c r="AN673" s="512"/>
      <c r="AO673" s="512"/>
      <c r="AP673" s="512"/>
      <c r="AQ673" s="512"/>
      <c r="AR673" s="512"/>
    </row>
    <row r="674" spans="1:44" ht="12" customHeight="1" x14ac:dyDescent="0.2">
      <c r="A674" s="583"/>
      <c r="B674" s="568"/>
      <c r="C674" s="582"/>
      <c r="D674" s="569"/>
      <c r="E674" s="545"/>
      <c r="F674" s="573"/>
      <c r="G674" s="573"/>
      <c r="H674" s="573"/>
      <c r="I674" s="573"/>
      <c r="J674" s="573"/>
      <c r="K674" s="573"/>
      <c r="L674" s="572"/>
      <c r="M674" s="580"/>
      <c r="N674" s="572"/>
      <c r="O674" s="572"/>
      <c r="P674" s="572"/>
      <c r="Q674" s="538"/>
      <c r="R674" s="522"/>
      <c r="S674" s="533"/>
      <c r="T674" s="522"/>
      <c r="U674" s="530"/>
      <c r="V674" s="522"/>
      <c r="W674" s="514"/>
      <c r="X674" s="512"/>
      <c r="Y674" s="540"/>
      <c r="Z674" s="514"/>
      <c r="AA674" s="512"/>
      <c r="AB674" s="513"/>
      <c r="AC674" s="513"/>
      <c r="AD674" s="512">
        <f>IFERROR(LEFT(E676,FIND(" ",E676)-1),E676)</f>
        <v>0</v>
      </c>
      <c r="AE674" s="512" t="e">
        <f>MID(E676,FIND(" ",E676)*1,27)</f>
        <v>#VALUE!</v>
      </c>
      <c r="AF674" s="512" t="str">
        <f>UPPER(AD674)</f>
        <v>0</v>
      </c>
      <c r="AG674" s="513" t="e">
        <f>PROPER(AE674)</f>
        <v>#VALUE!</v>
      </c>
      <c r="AH674" s="514" t="str">
        <f>MID($F676,FIND("",$F676)*1,2)</f>
        <v/>
      </c>
      <c r="AI674" s="514" t="str">
        <f>MID($F676,FIND("",$F676)*3,2)</f>
        <v/>
      </c>
      <c r="AJ674" s="514" t="str">
        <f>MID($F676,FIND("",$F676)*5,2)</f>
        <v/>
      </c>
      <c r="AK674" s="515">
        <f>G676</f>
        <v>0</v>
      </c>
      <c r="AL674" s="516">
        <f>IF(AK674="кмс",AK$2,IF(AK674="мс",AL$2,IF(AK674="мсмк",AM$2,IF(AK674="змс",AN$2,AK674))))</f>
        <v>0</v>
      </c>
      <c r="AM674" s="514"/>
      <c r="AN674" s="512"/>
      <c r="AO674" s="512"/>
      <c r="AP674" s="512"/>
      <c r="AQ674" s="512"/>
      <c r="AR674" s="512"/>
    </row>
    <row r="675" spans="1:44" ht="12" customHeight="1" x14ac:dyDescent="0.2">
      <c r="A675" s="583"/>
      <c r="B675" s="568"/>
      <c r="C675" s="582"/>
      <c r="D675" s="570"/>
      <c r="E675" s="545"/>
      <c r="F675" s="529"/>
      <c r="G675" s="529"/>
      <c r="H675" s="529"/>
      <c r="I675" s="529"/>
      <c r="J675" s="529"/>
      <c r="K675" s="529"/>
      <c r="L675" s="573"/>
      <c r="M675" s="530"/>
      <c r="N675" s="573"/>
      <c r="O675" s="573"/>
      <c r="P675" s="573"/>
      <c r="Q675" s="539"/>
      <c r="R675" s="521"/>
      <c r="S675" s="532"/>
      <c r="T675" s="521"/>
      <c r="U675" s="530"/>
      <c r="V675" s="521"/>
      <c r="W675" s="514"/>
      <c r="X675" s="512"/>
      <c r="Y675" s="540"/>
      <c r="Z675" s="514"/>
      <c r="AA675" s="512"/>
      <c r="AB675" s="513"/>
      <c r="AC675" s="513"/>
      <c r="AD675" s="512"/>
      <c r="AE675" s="512"/>
      <c r="AF675" s="512"/>
      <c r="AG675" s="513"/>
      <c r="AH675" s="514"/>
      <c r="AI675" s="514"/>
      <c r="AJ675" s="514"/>
      <c r="AK675" s="514"/>
      <c r="AL675" s="516"/>
      <c r="AM675" s="514"/>
      <c r="AN675" s="512"/>
      <c r="AO675" s="512"/>
      <c r="AP675" s="512"/>
      <c r="AQ675" s="512"/>
      <c r="AR675" s="512"/>
    </row>
    <row r="676" spans="1:44" ht="12" customHeight="1" x14ac:dyDescent="0.2">
      <c r="A676" s="571"/>
      <c r="B676" s="568"/>
      <c r="C676" s="581"/>
      <c r="D676" s="569"/>
      <c r="E676" s="545"/>
      <c r="F676" s="573"/>
      <c r="G676" s="573"/>
      <c r="H676" s="573"/>
      <c r="I676" s="573"/>
      <c r="J676" s="573"/>
      <c r="K676" s="573"/>
      <c r="L676" s="572"/>
      <c r="M676" s="580"/>
      <c r="N676" s="572"/>
      <c r="O676" s="572"/>
      <c r="P676" s="572"/>
      <c r="Q676" s="538"/>
      <c r="R676" s="522"/>
      <c r="S676" s="533"/>
      <c r="T676" s="522"/>
      <c r="U676" s="530"/>
      <c r="V676" s="522"/>
      <c r="W676" s="514"/>
      <c r="X676" s="512"/>
      <c r="Y676" s="540"/>
      <c r="Z676" s="514"/>
      <c r="AA676" s="512"/>
      <c r="AB676" s="513"/>
      <c r="AC676" s="513"/>
      <c r="AD676" s="512">
        <f>IFERROR(LEFT(E678,FIND(" ",E678)-1),E678)</f>
        <v>0</v>
      </c>
      <c r="AE676" s="512" t="e">
        <f>MID(E678,FIND(" ",E678)*1,27)</f>
        <v>#VALUE!</v>
      </c>
      <c r="AF676" s="512" t="str">
        <f>UPPER(AD676)</f>
        <v>0</v>
      </c>
      <c r="AG676" s="513" t="e">
        <f>PROPER(AE676)</f>
        <v>#VALUE!</v>
      </c>
      <c r="AH676" s="514" t="str">
        <f>MID($F678,FIND("",$F678)*1,2)</f>
        <v/>
      </c>
      <c r="AI676" s="514" t="str">
        <f>MID($F678,FIND("",$F678)*3,2)</f>
        <v/>
      </c>
      <c r="AJ676" s="514" t="str">
        <f>MID($F678,FIND("",$F678)*5,2)</f>
        <v/>
      </c>
      <c r="AK676" s="515">
        <f>G678</f>
        <v>0</v>
      </c>
      <c r="AL676" s="516">
        <f>IF(AK676="кмс",AK$2,IF(AK676="мс",AL$2,IF(AK676="мсмк",AM$2,IF(AK676="змс",AN$2,AK676))))</f>
        <v>0</v>
      </c>
      <c r="AM676" s="514"/>
      <c r="AN676" s="512"/>
      <c r="AO676" s="512"/>
      <c r="AP676" s="512"/>
      <c r="AQ676" s="512"/>
      <c r="AR676" s="512"/>
    </row>
    <row r="677" spans="1:44" ht="12" customHeight="1" x14ac:dyDescent="0.2">
      <c r="A677" s="571"/>
      <c r="B677" s="568"/>
      <c r="C677" s="581"/>
      <c r="D677" s="570"/>
      <c r="E677" s="545"/>
      <c r="F677" s="529"/>
      <c r="G677" s="529"/>
      <c r="H677" s="529"/>
      <c r="I677" s="529"/>
      <c r="J677" s="529"/>
      <c r="K677" s="529"/>
      <c r="L677" s="573"/>
      <c r="M677" s="530"/>
      <c r="N677" s="573"/>
      <c r="O677" s="573"/>
      <c r="P677" s="573"/>
      <c r="Q677" s="539"/>
      <c r="R677" s="521"/>
      <c r="S677" s="532"/>
      <c r="T677" s="521"/>
      <c r="U677" s="530"/>
      <c r="V677" s="521"/>
      <c r="W677" s="514"/>
      <c r="X677" s="512"/>
      <c r="Y677" s="540"/>
      <c r="Z677" s="514"/>
      <c r="AA677" s="512"/>
      <c r="AB677" s="513"/>
      <c r="AC677" s="513"/>
      <c r="AD677" s="512"/>
      <c r="AE677" s="512"/>
      <c r="AF677" s="512"/>
      <c r="AG677" s="513"/>
      <c r="AH677" s="514"/>
      <c r="AI677" s="514"/>
      <c r="AJ677" s="514"/>
      <c r="AK677" s="514"/>
      <c r="AL677" s="516"/>
      <c r="AM677" s="514"/>
      <c r="AN677" s="512"/>
      <c r="AO677" s="512"/>
      <c r="AP677" s="512"/>
      <c r="AQ677" s="512"/>
      <c r="AR677" s="512"/>
    </row>
    <row r="678" spans="1:44" ht="12" customHeight="1" x14ac:dyDescent="0.2">
      <c r="A678" s="583"/>
      <c r="B678" s="568"/>
      <c r="C678" s="581"/>
      <c r="D678" s="569"/>
      <c r="E678" s="545"/>
      <c r="F678" s="573"/>
      <c r="G678" s="573"/>
      <c r="H678" s="573"/>
      <c r="I678" s="573"/>
      <c r="J678" s="573"/>
      <c r="K678" s="573"/>
      <c r="L678" s="572"/>
      <c r="M678" s="580"/>
      <c r="N678" s="572"/>
      <c r="O678" s="572"/>
      <c r="P678" s="572"/>
      <c r="Q678" s="538"/>
      <c r="R678" s="522"/>
      <c r="S678" s="533"/>
      <c r="T678" s="522"/>
      <c r="U678" s="530"/>
      <c r="V678" s="522"/>
      <c r="W678" s="514"/>
      <c r="X678" s="512"/>
      <c r="Y678" s="540"/>
      <c r="Z678" s="514"/>
      <c r="AA678" s="512"/>
      <c r="AB678" s="513"/>
      <c r="AC678" s="513"/>
      <c r="AD678" s="512">
        <f>IFERROR(LEFT(E680,FIND(" ",E680)-1),E680)</f>
        <v>0</v>
      </c>
      <c r="AE678" s="512" t="e">
        <f>MID(E680,FIND(" ",E680)*1,27)</f>
        <v>#VALUE!</v>
      </c>
      <c r="AF678" s="512" t="str">
        <f>UPPER(AD678)</f>
        <v>0</v>
      </c>
      <c r="AG678" s="513" t="e">
        <f>PROPER(AE678)</f>
        <v>#VALUE!</v>
      </c>
      <c r="AH678" s="514" t="str">
        <f>MID($F680,FIND("",$F680)*1,2)</f>
        <v/>
      </c>
      <c r="AI678" s="514" t="str">
        <f>MID($F680,FIND("",$F680)*3,2)</f>
        <v/>
      </c>
      <c r="AJ678" s="514" t="str">
        <f>MID($F680,FIND("",$F680)*5,2)</f>
        <v/>
      </c>
      <c r="AK678" s="515">
        <f>G680</f>
        <v>0</v>
      </c>
      <c r="AL678" s="516">
        <f>IF(AK678="кмс",AK$2,IF(AK678="мс",AL$2,IF(AK678="мсмк",AM$2,IF(AK678="змс",AN$2,AK678))))</f>
        <v>0</v>
      </c>
      <c r="AM678" s="514"/>
      <c r="AN678" s="512"/>
      <c r="AO678" s="512"/>
      <c r="AP678" s="512"/>
      <c r="AQ678" s="512"/>
      <c r="AR678" s="512"/>
    </row>
    <row r="679" spans="1:44" ht="12" customHeight="1" x14ac:dyDescent="0.2">
      <c r="A679" s="583"/>
      <c r="B679" s="568"/>
      <c r="C679" s="581"/>
      <c r="D679" s="570"/>
      <c r="E679" s="545"/>
      <c r="F679" s="529"/>
      <c r="G679" s="529"/>
      <c r="H679" s="529"/>
      <c r="I679" s="529"/>
      <c r="J679" s="529"/>
      <c r="K679" s="529"/>
      <c r="L679" s="573"/>
      <c r="M679" s="530"/>
      <c r="N679" s="573"/>
      <c r="O679" s="573"/>
      <c r="P679" s="573"/>
      <c r="Q679" s="539"/>
      <c r="R679" s="521"/>
      <c r="S679" s="532"/>
      <c r="T679" s="521"/>
      <c r="U679" s="530"/>
      <c r="V679" s="521"/>
      <c r="W679" s="514"/>
      <c r="X679" s="512"/>
      <c r="Y679" s="540"/>
      <c r="Z679" s="514"/>
      <c r="AA679" s="512"/>
      <c r="AB679" s="513"/>
      <c r="AC679" s="513"/>
      <c r="AD679" s="512"/>
      <c r="AE679" s="512"/>
      <c r="AF679" s="512"/>
      <c r="AG679" s="513"/>
      <c r="AH679" s="514"/>
      <c r="AI679" s="514"/>
      <c r="AJ679" s="514"/>
      <c r="AK679" s="514"/>
      <c r="AL679" s="516"/>
      <c r="AM679" s="514"/>
      <c r="AN679" s="512"/>
      <c r="AO679" s="512"/>
      <c r="AP679" s="512"/>
      <c r="AQ679" s="512"/>
      <c r="AR679" s="512"/>
    </row>
    <row r="680" spans="1:44" ht="12" customHeight="1" x14ac:dyDescent="0.2">
      <c r="A680" s="571"/>
      <c r="B680" s="568"/>
      <c r="C680" s="581"/>
      <c r="D680" s="569"/>
      <c r="E680" s="545"/>
      <c r="F680" s="573"/>
      <c r="G680" s="573"/>
      <c r="H680" s="573"/>
      <c r="I680" s="573"/>
      <c r="J680" s="573"/>
      <c r="K680" s="573"/>
      <c r="L680" s="572"/>
      <c r="M680" s="580"/>
      <c r="N680" s="572"/>
      <c r="O680" s="572"/>
      <c r="P680" s="572"/>
      <c r="Q680" s="538"/>
      <c r="R680" s="522"/>
      <c r="S680" s="533"/>
      <c r="T680" s="522"/>
      <c r="U680" s="530"/>
      <c r="V680" s="522"/>
      <c r="W680" s="514"/>
      <c r="X680" s="512"/>
      <c r="Y680" s="540"/>
      <c r="Z680" s="514"/>
      <c r="AA680" s="512"/>
      <c r="AB680" s="513"/>
      <c r="AC680" s="513"/>
      <c r="AD680" s="512">
        <f>IFERROR(LEFT(E682,FIND(" ",E682)-1),E682)</f>
        <v>0</v>
      </c>
      <c r="AE680" s="512" t="e">
        <f>MID(E682,FIND(" ",E682)*1,27)</f>
        <v>#VALUE!</v>
      </c>
      <c r="AF680" s="512" t="str">
        <f>UPPER(AD680)</f>
        <v>0</v>
      </c>
      <c r="AG680" s="513" t="e">
        <f>PROPER(AE680)</f>
        <v>#VALUE!</v>
      </c>
      <c r="AH680" s="514" t="str">
        <f>MID($F682,FIND("",$F682)*1,2)</f>
        <v/>
      </c>
      <c r="AI680" s="514" t="str">
        <f>MID($F682,FIND("",$F682)*3,2)</f>
        <v/>
      </c>
      <c r="AJ680" s="514" t="str">
        <f>MID($F682,FIND("",$F682)*5,2)</f>
        <v/>
      </c>
      <c r="AK680" s="515">
        <f>G682</f>
        <v>0</v>
      </c>
      <c r="AL680" s="516">
        <f>IF(AK680="кмс",AK$2,IF(AK680="мс",AL$2,IF(AK680="мсмк",AM$2,IF(AK680="змс",AN$2,AK680))))</f>
        <v>0</v>
      </c>
      <c r="AM680" s="514"/>
      <c r="AN680" s="512"/>
      <c r="AO680" s="512"/>
      <c r="AP680" s="512"/>
      <c r="AQ680" s="512"/>
      <c r="AR680" s="512"/>
    </row>
    <row r="681" spans="1:44" ht="12" customHeight="1" x14ac:dyDescent="0.2">
      <c r="A681" s="571"/>
      <c r="B681" s="568"/>
      <c r="C681" s="581"/>
      <c r="D681" s="570"/>
      <c r="E681" s="545"/>
      <c r="F681" s="529"/>
      <c r="G681" s="529"/>
      <c r="H681" s="529"/>
      <c r="I681" s="529"/>
      <c r="J681" s="529"/>
      <c r="K681" s="529"/>
      <c r="L681" s="573"/>
      <c r="M681" s="530"/>
      <c r="N681" s="573"/>
      <c r="O681" s="573"/>
      <c r="P681" s="573"/>
      <c r="Q681" s="539"/>
      <c r="R681" s="521"/>
      <c r="S681" s="532"/>
      <c r="T681" s="521"/>
      <c r="U681" s="530"/>
      <c r="V681" s="521"/>
      <c r="W681" s="514"/>
      <c r="X681" s="512"/>
      <c r="Y681" s="540"/>
      <c r="Z681" s="514"/>
      <c r="AA681" s="512"/>
      <c r="AB681" s="513"/>
      <c r="AC681" s="513"/>
      <c r="AD681" s="512"/>
      <c r="AE681" s="512"/>
      <c r="AF681" s="512"/>
      <c r="AG681" s="513"/>
      <c r="AH681" s="514"/>
      <c r="AI681" s="514"/>
      <c r="AJ681" s="514"/>
      <c r="AK681" s="514"/>
      <c r="AL681" s="516"/>
      <c r="AM681" s="514"/>
      <c r="AN681" s="512"/>
      <c r="AO681" s="512"/>
      <c r="AP681" s="512"/>
      <c r="AQ681" s="512"/>
      <c r="AR681" s="512"/>
    </row>
    <row r="682" spans="1:44" ht="12" customHeight="1" x14ac:dyDescent="0.2">
      <c r="A682" s="571"/>
      <c r="B682" s="568"/>
      <c r="C682" s="581"/>
      <c r="D682" s="569"/>
      <c r="E682" s="584"/>
      <c r="F682" s="573"/>
      <c r="G682" s="573"/>
      <c r="H682" s="573"/>
      <c r="I682" s="573"/>
      <c r="J682" s="573"/>
      <c r="K682" s="573"/>
      <c r="L682" s="572"/>
      <c r="M682" s="580"/>
      <c r="N682" s="572"/>
      <c r="O682" s="572"/>
      <c r="P682" s="572"/>
      <c r="Q682" s="538"/>
      <c r="R682" s="522"/>
      <c r="S682" s="533"/>
      <c r="T682" s="522"/>
      <c r="U682" s="530"/>
      <c r="V682" s="522"/>
      <c r="W682" s="514"/>
      <c r="X682" s="512"/>
      <c r="Y682" s="540"/>
      <c r="Z682" s="514"/>
      <c r="AA682" s="512"/>
      <c r="AB682" s="513"/>
      <c r="AC682" s="513"/>
      <c r="AD682" s="512">
        <f>IFERROR(LEFT(E684,FIND(" ",E684)-1),E684)</f>
        <v>0</v>
      </c>
      <c r="AE682" s="512" t="e">
        <f>MID(E684,FIND(" ",E684)*1,27)</f>
        <v>#VALUE!</v>
      </c>
      <c r="AF682" s="512" t="str">
        <f>UPPER(AD682)</f>
        <v>0</v>
      </c>
      <c r="AG682" s="513" t="e">
        <f>PROPER(AE682)</f>
        <v>#VALUE!</v>
      </c>
      <c r="AH682" s="514" t="str">
        <f>MID($F684,FIND("",$F684)*1,2)</f>
        <v/>
      </c>
      <c r="AI682" s="514" t="str">
        <f>MID($F684,FIND("",$F684)*3,2)</f>
        <v/>
      </c>
      <c r="AJ682" s="514" t="str">
        <f>MID($F684,FIND("",$F684)*5,2)</f>
        <v/>
      </c>
      <c r="AK682" s="515">
        <f>G684</f>
        <v>0</v>
      </c>
      <c r="AL682" s="516">
        <f>IF(AK682="кмс",AK$2,IF(AK682="мс",AL$2,IF(AK682="мсмк",AM$2,IF(AK682="змс",AN$2,AK682))))</f>
        <v>0</v>
      </c>
      <c r="AM682" s="514"/>
      <c r="AN682" s="512"/>
      <c r="AO682" s="512"/>
      <c r="AP682" s="512"/>
      <c r="AQ682" s="512"/>
      <c r="AR682" s="512"/>
    </row>
    <row r="683" spans="1:44" ht="12" customHeight="1" x14ac:dyDescent="0.2">
      <c r="A683" s="571"/>
      <c r="B683" s="568"/>
      <c r="C683" s="581"/>
      <c r="D683" s="570"/>
      <c r="E683" s="584"/>
      <c r="F683" s="529"/>
      <c r="G683" s="529"/>
      <c r="H683" s="529"/>
      <c r="I683" s="529"/>
      <c r="J683" s="529"/>
      <c r="K683" s="529"/>
      <c r="L683" s="573"/>
      <c r="M683" s="530"/>
      <c r="N683" s="573"/>
      <c r="O683" s="573"/>
      <c r="P683" s="573"/>
      <c r="Q683" s="539"/>
      <c r="R683" s="521"/>
      <c r="S683" s="532"/>
      <c r="T683" s="521"/>
      <c r="U683" s="530"/>
      <c r="V683" s="521"/>
      <c r="W683" s="514"/>
      <c r="X683" s="512"/>
      <c r="Y683" s="540"/>
      <c r="Z683" s="514"/>
      <c r="AA683" s="512"/>
      <c r="AB683" s="513"/>
      <c r="AC683" s="513"/>
      <c r="AD683" s="512"/>
      <c r="AE683" s="512"/>
      <c r="AF683" s="512"/>
      <c r="AG683" s="513"/>
      <c r="AH683" s="514"/>
      <c r="AI683" s="514"/>
      <c r="AJ683" s="514"/>
      <c r="AK683" s="514"/>
      <c r="AL683" s="516"/>
      <c r="AM683" s="514"/>
      <c r="AN683" s="512"/>
      <c r="AO683" s="512"/>
      <c r="AP683" s="512"/>
      <c r="AQ683" s="512"/>
      <c r="AR683" s="512"/>
    </row>
    <row r="684" spans="1:44" ht="12" customHeight="1" x14ac:dyDescent="0.2">
      <c r="A684" s="583"/>
      <c r="B684" s="568"/>
      <c r="C684" s="582"/>
      <c r="D684" s="569"/>
      <c r="E684" s="545"/>
      <c r="F684" s="573"/>
      <c r="G684" s="573"/>
      <c r="H684" s="573"/>
      <c r="I684" s="573"/>
      <c r="J684" s="573"/>
      <c r="K684" s="573"/>
      <c r="L684" s="572"/>
      <c r="M684" s="580"/>
      <c r="N684" s="572"/>
      <c r="O684" s="572"/>
      <c r="P684" s="572"/>
      <c r="Q684" s="538"/>
      <c r="R684" s="522"/>
      <c r="S684" s="533"/>
      <c r="T684" s="522"/>
      <c r="U684" s="530"/>
      <c r="V684" s="522"/>
      <c r="W684" s="514"/>
      <c r="X684" s="512"/>
      <c r="Y684" s="540"/>
      <c r="Z684" s="514"/>
      <c r="AA684" s="512"/>
      <c r="AB684" s="513"/>
      <c r="AC684" s="513"/>
      <c r="AD684" s="512">
        <f>IFERROR(LEFT(E686,FIND(" ",E686)-1),E686)</f>
        <v>0</v>
      </c>
      <c r="AE684" s="512" t="e">
        <f>MID(E686,FIND(" ",E686)*1,27)</f>
        <v>#VALUE!</v>
      </c>
      <c r="AF684" s="512" t="str">
        <f>UPPER(AD684)</f>
        <v>0</v>
      </c>
      <c r="AG684" s="513" t="e">
        <f>PROPER(AE684)</f>
        <v>#VALUE!</v>
      </c>
      <c r="AH684" s="514" t="str">
        <f>MID($F686,FIND("",$F686)*1,2)</f>
        <v/>
      </c>
      <c r="AI684" s="514" t="str">
        <f>MID($F686,FIND("",$F686)*3,2)</f>
        <v/>
      </c>
      <c r="AJ684" s="514" t="str">
        <f>MID($F686,FIND("",$F686)*5,2)</f>
        <v/>
      </c>
      <c r="AK684" s="515">
        <f>G686</f>
        <v>0</v>
      </c>
      <c r="AL684" s="516">
        <f>IF(AK684="кмс",AK$2,IF(AK684="мс",AL$2,IF(AK684="мсмк",AM$2,IF(AK684="змс",AN$2,AK684))))</f>
        <v>0</v>
      </c>
      <c r="AM684" s="514"/>
      <c r="AN684" s="512"/>
      <c r="AO684" s="512"/>
      <c r="AP684" s="512"/>
      <c r="AQ684" s="512"/>
      <c r="AR684" s="512"/>
    </row>
    <row r="685" spans="1:44" ht="12" customHeight="1" x14ac:dyDescent="0.2">
      <c r="A685" s="583"/>
      <c r="B685" s="568"/>
      <c r="C685" s="582"/>
      <c r="D685" s="570"/>
      <c r="E685" s="545"/>
      <c r="F685" s="529"/>
      <c r="G685" s="529"/>
      <c r="H685" s="529"/>
      <c r="I685" s="529"/>
      <c r="J685" s="529"/>
      <c r="K685" s="529"/>
      <c r="L685" s="573"/>
      <c r="M685" s="530"/>
      <c r="N685" s="573"/>
      <c r="O685" s="573"/>
      <c r="P685" s="573"/>
      <c r="Q685" s="539"/>
      <c r="R685" s="521"/>
      <c r="S685" s="532"/>
      <c r="T685" s="521"/>
      <c r="U685" s="530"/>
      <c r="V685" s="521"/>
      <c r="W685" s="514"/>
      <c r="X685" s="512"/>
      <c r="Y685" s="540"/>
      <c r="Z685" s="514"/>
      <c r="AA685" s="512"/>
      <c r="AB685" s="513"/>
      <c r="AC685" s="513"/>
      <c r="AD685" s="512"/>
      <c r="AE685" s="512"/>
      <c r="AF685" s="512"/>
      <c r="AG685" s="513"/>
      <c r="AH685" s="514"/>
      <c r="AI685" s="514"/>
      <c r="AJ685" s="514"/>
      <c r="AK685" s="514"/>
      <c r="AL685" s="516"/>
      <c r="AM685" s="514"/>
      <c r="AN685" s="512"/>
      <c r="AO685" s="512"/>
      <c r="AP685" s="512"/>
      <c r="AQ685" s="512"/>
      <c r="AR685" s="512"/>
    </row>
    <row r="686" spans="1:44" ht="12" customHeight="1" x14ac:dyDescent="0.2">
      <c r="A686" s="571"/>
      <c r="B686" s="568"/>
      <c r="C686" s="582"/>
      <c r="D686" s="569"/>
      <c r="E686" s="545"/>
      <c r="F686" s="573"/>
      <c r="G686" s="573"/>
      <c r="H686" s="573"/>
      <c r="I686" s="573"/>
      <c r="J686" s="573"/>
      <c r="K686" s="573"/>
      <c r="L686" s="572"/>
      <c r="M686" s="580"/>
      <c r="N686" s="572"/>
      <c r="O686" s="572"/>
      <c r="P686" s="572"/>
      <c r="Q686" s="538"/>
      <c r="R686" s="522"/>
      <c r="S686" s="533"/>
      <c r="T686" s="522"/>
      <c r="U686" s="530"/>
      <c r="V686" s="522"/>
      <c r="W686" s="514"/>
      <c r="X686" s="512"/>
      <c r="Y686" s="540"/>
      <c r="Z686" s="514"/>
      <c r="AA686" s="512"/>
      <c r="AB686" s="513"/>
      <c r="AC686" s="513"/>
      <c r="AD686" s="512">
        <f>IFERROR(LEFT(E688,FIND(" ",E688)-1),E688)</f>
        <v>0</v>
      </c>
      <c r="AE686" s="512" t="e">
        <f>MID(E688,FIND(" ",E688)*1,27)</f>
        <v>#VALUE!</v>
      </c>
      <c r="AF686" s="512" t="str">
        <f>UPPER(AD686)</f>
        <v>0</v>
      </c>
      <c r="AG686" s="513" t="e">
        <f>PROPER(AE686)</f>
        <v>#VALUE!</v>
      </c>
      <c r="AH686" s="514" t="str">
        <f>MID($F688,FIND("",$F688)*1,2)</f>
        <v/>
      </c>
      <c r="AI686" s="514" t="str">
        <f>MID($F688,FIND("",$F688)*3,2)</f>
        <v/>
      </c>
      <c r="AJ686" s="514" t="str">
        <f>MID($F688,FIND("",$F688)*5,2)</f>
        <v/>
      </c>
      <c r="AK686" s="515">
        <f>G688</f>
        <v>0</v>
      </c>
      <c r="AL686" s="516">
        <f>IF(AK686="кмс",AK$2,IF(AK686="мс",AL$2,IF(AK686="мсмк",AM$2,IF(AK686="змс",AN$2,AK686))))</f>
        <v>0</v>
      </c>
      <c r="AM686" s="514"/>
      <c r="AN686" s="512"/>
      <c r="AO686" s="512"/>
      <c r="AP686" s="512"/>
      <c r="AQ686" s="512"/>
      <c r="AR686" s="512"/>
    </row>
    <row r="687" spans="1:44" ht="12" customHeight="1" x14ac:dyDescent="0.2">
      <c r="A687" s="571"/>
      <c r="B687" s="568"/>
      <c r="C687" s="582"/>
      <c r="D687" s="570"/>
      <c r="E687" s="545"/>
      <c r="F687" s="529"/>
      <c r="G687" s="529"/>
      <c r="H687" s="529"/>
      <c r="I687" s="529"/>
      <c r="J687" s="529"/>
      <c r="K687" s="529"/>
      <c r="L687" s="573"/>
      <c r="M687" s="530"/>
      <c r="N687" s="573"/>
      <c r="O687" s="573"/>
      <c r="P687" s="573"/>
      <c r="Q687" s="539"/>
      <c r="R687" s="521"/>
      <c r="S687" s="532"/>
      <c r="T687" s="521"/>
      <c r="U687" s="530"/>
      <c r="V687" s="521"/>
      <c r="W687" s="514"/>
      <c r="X687" s="512"/>
      <c r="Y687" s="540"/>
      <c r="Z687" s="514"/>
      <c r="AA687" s="512"/>
      <c r="AB687" s="513"/>
      <c r="AC687" s="513"/>
      <c r="AD687" s="512"/>
      <c r="AE687" s="512"/>
      <c r="AF687" s="512"/>
      <c r="AG687" s="513"/>
      <c r="AH687" s="514"/>
      <c r="AI687" s="514"/>
      <c r="AJ687" s="514"/>
      <c r="AK687" s="514"/>
      <c r="AL687" s="516"/>
      <c r="AM687" s="514"/>
      <c r="AN687" s="512"/>
      <c r="AO687" s="512"/>
      <c r="AP687" s="512"/>
      <c r="AQ687" s="512"/>
      <c r="AR687" s="512"/>
    </row>
    <row r="688" spans="1:44" ht="12" customHeight="1" x14ac:dyDescent="0.2">
      <c r="A688" s="583"/>
      <c r="B688" s="568"/>
      <c r="C688" s="581"/>
      <c r="D688" s="569"/>
      <c r="E688" s="545"/>
      <c r="F688" s="573"/>
      <c r="G688" s="573"/>
      <c r="H688" s="573"/>
      <c r="I688" s="573"/>
      <c r="J688" s="573"/>
      <c r="K688" s="573"/>
      <c r="L688" s="572"/>
      <c r="M688" s="580"/>
      <c r="N688" s="572"/>
      <c r="O688" s="572"/>
      <c r="P688" s="572"/>
      <c r="Q688" s="538"/>
      <c r="R688" s="522"/>
      <c r="S688" s="533"/>
      <c r="T688" s="522"/>
      <c r="U688" s="530"/>
      <c r="V688" s="522"/>
      <c r="W688" s="514"/>
      <c r="X688" s="512"/>
      <c r="Y688" s="540"/>
      <c r="Z688" s="514"/>
      <c r="AA688" s="512"/>
      <c r="AB688" s="513"/>
      <c r="AC688" s="513"/>
      <c r="AD688" s="512">
        <f>IFERROR(LEFT(E690,FIND(" ",E690)-1),E690)</f>
        <v>0</v>
      </c>
      <c r="AE688" s="512" t="e">
        <f>MID(E690,FIND(" ",E690)*1,27)</f>
        <v>#VALUE!</v>
      </c>
      <c r="AF688" s="512" t="str">
        <f>UPPER(AD688)</f>
        <v>0</v>
      </c>
      <c r="AG688" s="513" t="e">
        <f>PROPER(AE688)</f>
        <v>#VALUE!</v>
      </c>
      <c r="AH688" s="514" t="str">
        <f>MID($F690,FIND("",$F690)*1,2)</f>
        <v/>
      </c>
      <c r="AI688" s="514" t="str">
        <f>MID($F690,FIND("",$F690)*3,2)</f>
        <v/>
      </c>
      <c r="AJ688" s="514" t="str">
        <f>MID($F690,FIND("",$F690)*5,2)</f>
        <v/>
      </c>
      <c r="AK688" s="515">
        <f>G690</f>
        <v>0</v>
      </c>
      <c r="AL688" s="516">
        <f>IF(AK688="кмс",AK$2,IF(AK688="мс",AL$2,IF(AK688="мсмк",AM$2,IF(AK688="змс",AN$2,AK688))))</f>
        <v>0</v>
      </c>
      <c r="AM688" s="514"/>
      <c r="AN688" s="512"/>
      <c r="AO688" s="512"/>
      <c r="AP688" s="512"/>
      <c r="AQ688" s="512"/>
      <c r="AR688" s="512"/>
    </row>
    <row r="689" spans="1:44" ht="12" customHeight="1" x14ac:dyDescent="0.2">
      <c r="A689" s="583"/>
      <c r="B689" s="568"/>
      <c r="C689" s="581"/>
      <c r="D689" s="570"/>
      <c r="E689" s="545"/>
      <c r="F689" s="529"/>
      <c r="G689" s="529"/>
      <c r="H689" s="529"/>
      <c r="I689" s="529"/>
      <c r="J689" s="529"/>
      <c r="K689" s="529"/>
      <c r="L689" s="573"/>
      <c r="M689" s="530"/>
      <c r="N689" s="573"/>
      <c r="O689" s="573"/>
      <c r="P689" s="573"/>
      <c r="Q689" s="539"/>
      <c r="R689" s="521"/>
      <c r="S689" s="532"/>
      <c r="T689" s="521"/>
      <c r="U689" s="530"/>
      <c r="V689" s="521"/>
      <c r="W689" s="514"/>
      <c r="X689" s="512"/>
      <c r="Y689" s="540"/>
      <c r="Z689" s="514"/>
      <c r="AA689" s="512"/>
      <c r="AB689" s="513"/>
      <c r="AC689" s="513"/>
      <c r="AD689" s="512"/>
      <c r="AE689" s="512"/>
      <c r="AF689" s="512"/>
      <c r="AG689" s="513"/>
      <c r="AH689" s="514"/>
      <c r="AI689" s="514"/>
      <c r="AJ689" s="514"/>
      <c r="AK689" s="514"/>
      <c r="AL689" s="516"/>
      <c r="AM689" s="514"/>
      <c r="AN689" s="512"/>
      <c r="AO689" s="512"/>
      <c r="AP689" s="512"/>
      <c r="AQ689" s="512"/>
      <c r="AR689" s="512"/>
    </row>
    <row r="690" spans="1:44" ht="12" customHeight="1" x14ac:dyDescent="0.2">
      <c r="A690" s="571"/>
      <c r="B690" s="568"/>
      <c r="C690" s="581"/>
      <c r="D690" s="569"/>
      <c r="E690" s="545"/>
      <c r="F690" s="573"/>
      <c r="G690" s="573"/>
      <c r="H690" s="573"/>
      <c r="I690" s="573"/>
      <c r="J690" s="573"/>
      <c r="K690" s="573"/>
      <c r="L690" s="572"/>
      <c r="M690" s="580"/>
      <c r="N690" s="572"/>
      <c r="O690" s="572"/>
      <c r="P690" s="572"/>
      <c r="Q690" s="538"/>
      <c r="R690" s="522"/>
      <c r="S690" s="533"/>
      <c r="T690" s="522"/>
      <c r="U690" s="530"/>
      <c r="V690" s="522"/>
      <c r="W690" s="514"/>
      <c r="X690" s="512"/>
      <c r="Y690" s="540"/>
      <c r="Z690" s="514"/>
      <c r="AA690" s="512"/>
      <c r="AB690" s="513"/>
      <c r="AC690" s="513"/>
      <c r="AD690" s="512">
        <f>IFERROR(LEFT(E692,FIND(" ",E692)-1),E692)</f>
        <v>0</v>
      </c>
      <c r="AE690" s="512" t="e">
        <f>MID(E692,FIND(" ",E692)*1,27)</f>
        <v>#VALUE!</v>
      </c>
      <c r="AF690" s="512" t="str">
        <f>UPPER(AD690)</f>
        <v>0</v>
      </c>
      <c r="AG690" s="513" t="e">
        <f>PROPER(AE690)</f>
        <v>#VALUE!</v>
      </c>
      <c r="AH690" s="514" t="str">
        <f>MID($F692,FIND("",$F692)*1,2)</f>
        <v/>
      </c>
      <c r="AI690" s="514" t="str">
        <f>MID($F692,FIND("",$F692)*3,2)</f>
        <v/>
      </c>
      <c r="AJ690" s="514" t="str">
        <f>MID($F692,FIND("",$F692)*5,2)</f>
        <v/>
      </c>
      <c r="AK690" s="515">
        <f>G692</f>
        <v>0</v>
      </c>
      <c r="AL690" s="516">
        <f>IF(AK690="кмс",AK$2,IF(AK690="мс",AL$2,IF(AK690="мсмк",AM$2,IF(AK690="змс",AN$2,AK690))))</f>
        <v>0</v>
      </c>
      <c r="AM690" s="514"/>
      <c r="AN690" s="512"/>
      <c r="AO690" s="512"/>
      <c r="AP690" s="512"/>
      <c r="AQ690" s="512"/>
      <c r="AR690" s="512"/>
    </row>
    <row r="691" spans="1:44" ht="12" customHeight="1" x14ac:dyDescent="0.2">
      <c r="A691" s="571"/>
      <c r="B691" s="568"/>
      <c r="C691" s="581"/>
      <c r="D691" s="570"/>
      <c r="E691" s="545"/>
      <c r="F691" s="529"/>
      <c r="G691" s="529"/>
      <c r="H691" s="529"/>
      <c r="I691" s="529"/>
      <c r="J691" s="529"/>
      <c r="K691" s="529"/>
      <c r="L691" s="573"/>
      <c r="M691" s="530"/>
      <c r="N691" s="573"/>
      <c r="O691" s="573"/>
      <c r="P691" s="573"/>
      <c r="Q691" s="539"/>
      <c r="R691" s="521"/>
      <c r="S691" s="532"/>
      <c r="T691" s="521"/>
      <c r="U691" s="530"/>
      <c r="V691" s="521"/>
      <c r="W691" s="514"/>
      <c r="X691" s="512"/>
      <c r="Y691" s="540"/>
      <c r="Z691" s="514"/>
      <c r="AA691" s="512"/>
      <c r="AB691" s="513"/>
      <c r="AC691" s="513"/>
      <c r="AD691" s="512"/>
      <c r="AE691" s="512"/>
      <c r="AF691" s="512"/>
      <c r="AG691" s="513"/>
      <c r="AH691" s="514"/>
      <c r="AI691" s="514"/>
      <c r="AJ691" s="514"/>
      <c r="AK691" s="514"/>
      <c r="AL691" s="516"/>
      <c r="AM691" s="514"/>
      <c r="AN691" s="512"/>
      <c r="AO691" s="512"/>
      <c r="AP691" s="512"/>
      <c r="AQ691" s="512"/>
      <c r="AR691" s="512"/>
    </row>
    <row r="692" spans="1:44" ht="12" customHeight="1" x14ac:dyDescent="0.2">
      <c r="A692" s="571"/>
      <c r="B692" s="568"/>
      <c r="C692" s="581"/>
      <c r="D692" s="569"/>
      <c r="E692" s="545"/>
      <c r="F692" s="573"/>
      <c r="G692" s="573"/>
      <c r="H692" s="573"/>
      <c r="I692" s="573"/>
      <c r="J692" s="573"/>
      <c r="K692" s="573"/>
      <c r="L692" s="572"/>
      <c r="M692" s="580"/>
      <c r="N692" s="572"/>
      <c r="O692" s="572"/>
      <c r="P692" s="572"/>
      <c r="Q692" s="538"/>
      <c r="R692" s="522"/>
      <c r="S692" s="533"/>
      <c r="T692" s="522"/>
      <c r="U692" s="530"/>
      <c r="V692" s="522"/>
      <c r="W692" s="514"/>
      <c r="X692" s="512"/>
      <c r="Y692" s="540"/>
      <c r="Z692" s="514"/>
      <c r="AA692" s="512"/>
      <c r="AB692" s="513"/>
      <c r="AC692" s="513"/>
      <c r="AD692" s="512">
        <f>IFERROR(LEFT(E694,FIND(" ",E694)-1),E694)</f>
        <v>0</v>
      </c>
      <c r="AE692" s="512" t="e">
        <f>MID(E694,FIND(" ",E694)*1,27)</f>
        <v>#VALUE!</v>
      </c>
      <c r="AF692" s="512" t="str">
        <f>UPPER(AD692)</f>
        <v>0</v>
      </c>
      <c r="AG692" s="513" t="e">
        <f>PROPER(AE692)</f>
        <v>#VALUE!</v>
      </c>
      <c r="AH692" s="514" t="str">
        <f>MID($F694,FIND("",$F694)*1,2)</f>
        <v/>
      </c>
      <c r="AI692" s="514" t="str">
        <f>MID($F694,FIND("",$F694)*3,2)</f>
        <v/>
      </c>
      <c r="AJ692" s="514" t="str">
        <f>MID($F694,FIND("",$F694)*5,2)</f>
        <v/>
      </c>
      <c r="AK692" s="515">
        <f>G694</f>
        <v>0</v>
      </c>
      <c r="AL692" s="516">
        <f>IF(AK692="кмс",AK$2,IF(AK692="мс",AL$2,IF(AK692="мсмк",AM$2,IF(AK692="змс",AN$2,AK692))))</f>
        <v>0</v>
      </c>
      <c r="AM692" s="514"/>
      <c r="AN692" s="512"/>
      <c r="AO692" s="512"/>
      <c r="AP692" s="512"/>
      <c r="AQ692" s="512"/>
      <c r="AR692" s="512"/>
    </row>
    <row r="693" spans="1:44" ht="12" customHeight="1" x14ac:dyDescent="0.2">
      <c r="A693" s="571"/>
      <c r="B693" s="568"/>
      <c r="C693" s="581"/>
      <c r="D693" s="570"/>
      <c r="E693" s="545"/>
      <c r="F693" s="529"/>
      <c r="G693" s="529"/>
      <c r="H693" s="529"/>
      <c r="I693" s="529"/>
      <c r="J693" s="529"/>
      <c r="K693" s="529"/>
      <c r="L693" s="573"/>
      <c r="M693" s="530"/>
      <c r="N693" s="573"/>
      <c r="O693" s="573"/>
      <c r="P693" s="573"/>
      <c r="Q693" s="539"/>
      <c r="R693" s="521"/>
      <c r="S693" s="532"/>
      <c r="T693" s="521"/>
      <c r="U693" s="530"/>
      <c r="V693" s="521"/>
      <c r="W693" s="514"/>
      <c r="X693" s="512"/>
      <c r="Y693" s="540"/>
      <c r="Z693" s="514"/>
      <c r="AA693" s="512"/>
      <c r="AB693" s="513"/>
      <c r="AC693" s="513"/>
      <c r="AD693" s="512"/>
      <c r="AE693" s="512"/>
      <c r="AF693" s="512"/>
      <c r="AG693" s="513"/>
      <c r="AH693" s="514"/>
      <c r="AI693" s="514"/>
      <c r="AJ693" s="514"/>
      <c r="AK693" s="514"/>
      <c r="AL693" s="516"/>
      <c r="AM693" s="514"/>
      <c r="AN693" s="512"/>
      <c r="AO693" s="512"/>
      <c r="AP693" s="512"/>
      <c r="AQ693" s="512"/>
      <c r="AR693" s="512"/>
    </row>
    <row r="694" spans="1:44" ht="12" customHeight="1" x14ac:dyDescent="0.2">
      <c r="A694" s="571"/>
      <c r="B694" s="568"/>
      <c r="C694" s="581"/>
      <c r="D694" s="569"/>
      <c r="E694" s="545"/>
      <c r="F694" s="573"/>
      <c r="G694" s="573"/>
      <c r="H694" s="573"/>
      <c r="I694" s="573"/>
      <c r="J694" s="573"/>
      <c r="K694" s="573"/>
      <c r="L694" s="572"/>
      <c r="M694" s="580"/>
      <c r="N694" s="572"/>
      <c r="O694" s="572"/>
      <c r="P694" s="572"/>
      <c r="Q694" s="538"/>
      <c r="R694" s="522"/>
      <c r="S694" s="533"/>
      <c r="T694" s="522"/>
      <c r="U694" s="530"/>
      <c r="V694" s="522"/>
      <c r="W694" s="514"/>
      <c r="X694" s="512"/>
      <c r="Y694" s="540"/>
      <c r="Z694" s="514"/>
      <c r="AA694" s="512"/>
      <c r="AB694" s="513"/>
      <c r="AC694" s="513"/>
      <c r="AD694" s="512">
        <f>IFERROR(LEFT(E696,FIND(" ",E696)-1),E696)</f>
        <v>0</v>
      </c>
      <c r="AE694" s="512" t="e">
        <f>MID(E696,FIND(" ",E696)*1,27)</f>
        <v>#VALUE!</v>
      </c>
      <c r="AF694" s="512" t="str">
        <f>UPPER(AD694)</f>
        <v>0</v>
      </c>
      <c r="AG694" s="513" t="e">
        <f>PROPER(AE694)</f>
        <v>#VALUE!</v>
      </c>
      <c r="AH694" s="514" t="str">
        <f>MID($F696,FIND("",$F696)*1,2)</f>
        <v/>
      </c>
      <c r="AI694" s="514" t="str">
        <f>MID($F696,FIND("",$F696)*3,2)</f>
        <v/>
      </c>
      <c r="AJ694" s="514" t="str">
        <f>MID($F696,FIND("",$F696)*5,2)</f>
        <v/>
      </c>
      <c r="AK694" s="515">
        <f>G696</f>
        <v>0</v>
      </c>
      <c r="AL694" s="516">
        <f>IF(AK694="кмс",AK$2,IF(AK694="мс",AL$2,IF(AK694="мсмк",AM$2,IF(AK694="змс",AN$2,AK694))))</f>
        <v>0</v>
      </c>
      <c r="AM694" s="514"/>
      <c r="AN694" s="512"/>
      <c r="AO694" s="512"/>
      <c r="AP694" s="512"/>
      <c r="AQ694" s="512"/>
      <c r="AR694" s="512"/>
    </row>
    <row r="695" spans="1:44" ht="12" customHeight="1" x14ac:dyDescent="0.2">
      <c r="A695" s="571"/>
      <c r="B695" s="568"/>
      <c r="C695" s="581"/>
      <c r="D695" s="570"/>
      <c r="E695" s="545"/>
      <c r="F695" s="529"/>
      <c r="G695" s="529"/>
      <c r="H695" s="529"/>
      <c r="I695" s="529"/>
      <c r="J695" s="529"/>
      <c r="K695" s="529"/>
      <c r="L695" s="573"/>
      <c r="M695" s="530"/>
      <c r="N695" s="573"/>
      <c r="O695" s="573"/>
      <c r="P695" s="573"/>
      <c r="Q695" s="539"/>
      <c r="R695" s="521"/>
      <c r="S695" s="532"/>
      <c r="T695" s="521"/>
      <c r="U695" s="530"/>
      <c r="V695" s="521"/>
      <c r="W695" s="514"/>
      <c r="X695" s="512"/>
      <c r="Y695" s="540"/>
      <c r="Z695" s="514"/>
      <c r="AA695" s="512"/>
      <c r="AB695" s="513"/>
      <c r="AC695" s="513"/>
      <c r="AD695" s="512"/>
      <c r="AE695" s="512"/>
      <c r="AF695" s="512"/>
      <c r="AG695" s="513"/>
      <c r="AH695" s="514"/>
      <c r="AI695" s="514"/>
      <c r="AJ695" s="514"/>
      <c r="AK695" s="514"/>
      <c r="AL695" s="516"/>
      <c r="AM695" s="514"/>
      <c r="AN695" s="512"/>
      <c r="AO695" s="512"/>
      <c r="AP695" s="512"/>
      <c r="AQ695" s="512"/>
      <c r="AR695" s="512"/>
    </row>
    <row r="696" spans="1:44" ht="12" customHeight="1" x14ac:dyDescent="0.2">
      <c r="A696" s="583"/>
      <c r="B696" s="568"/>
      <c r="C696" s="582"/>
      <c r="D696" s="569"/>
      <c r="E696" s="545"/>
      <c r="F696" s="573"/>
      <c r="G696" s="573"/>
      <c r="H696" s="573"/>
      <c r="I696" s="573"/>
      <c r="J696" s="573"/>
      <c r="K696" s="573"/>
      <c r="L696" s="572"/>
      <c r="M696" s="580"/>
      <c r="N696" s="572"/>
      <c r="O696" s="572"/>
      <c r="P696" s="572"/>
      <c r="Q696" s="538"/>
      <c r="R696" s="522"/>
      <c r="S696" s="533"/>
      <c r="T696" s="522"/>
      <c r="U696" s="530"/>
      <c r="V696" s="522"/>
      <c r="W696" s="514"/>
      <c r="X696" s="512"/>
      <c r="Y696" s="540"/>
      <c r="Z696" s="514"/>
      <c r="AA696" s="512"/>
      <c r="AB696" s="513"/>
      <c r="AC696" s="513"/>
      <c r="AD696" s="512">
        <f>IFERROR(LEFT(E698,FIND(" ",E698)-1),E698)</f>
        <v>0</v>
      </c>
      <c r="AE696" s="512" t="e">
        <f>MID(E698,FIND(" ",E698)*1,27)</f>
        <v>#VALUE!</v>
      </c>
      <c r="AF696" s="512" t="str">
        <f>UPPER(AD696)</f>
        <v>0</v>
      </c>
      <c r="AG696" s="513" t="e">
        <f>PROPER(AE696)</f>
        <v>#VALUE!</v>
      </c>
      <c r="AH696" s="514" t="str">
        <f>MID($F698,FIND("",$F698)*1,2)</f>
        <v/>
      </c>
      <c r="AI696" s="514" t="str">
        <f>MID($F698,FIND("",$F698)*3,2)</f>
        <v/>
      </c>
      <c r="AJ696" s="514" t="str">
        <f>MID($F698,FIND("",$F698)*5,2)</f>
        <v/>
      </c>
      <c r="AK696" s="515">
        <f>G698</f>
        <v>0</v>
      </c>
      <c r="AL696" s="516">
        <f>IF(AK696="кмс",AK$2,IF(AK696="мс",AL$2,IF(AK696="мсмк",AM$2,IF(AK696="змс",AN$2,AK696))))</f>
        <v>0</v>
      </c>
      <c r="AM696" s="514"/>
      <c r="AN696" s="512"/>
      <c r="AO696" s="512"/>
      <c r="AP696" s="512"/>
      <c r="AQ696" s="512"/>
      <c r="AR696" s="512"/>
    </row>
    <row r="697" spans="1:44" ht="12" customHeight="1" x14ac:dyDescent="0.2">
      <c r="A697" s="583"/>
      <c r="B697" s="568"/>
      <c r="C697" s="582"/>
      <c r="D697" s="570"/>
      <c r="E697" s="545"/>
      <c r="F697" s="529"/>
      <c r="G697" s="529"/>
      <c r="H697" s="529"/>
      <c r="I697" s="529"/>
      <c r="J697" s="529"/>
      <c r="K697" s="529"/>
      <c r="L697" s="573"/>
      <c r="M697" s="530"/>
      <c r="N697" s="573"/>
      <c r="O697" s="573"/>
      <c r="P697" s="573"/>
      <c r="Q697" s="539"/>
      <c r="R697" s="521"/>
      <c r="S697" s="532"/>
      <c r="T697" s="521"/>
      <c r="U697" s="530"/>
      <c r="V697" s="521"/>
      <c r="W697" s="514"/>
      <c r="X697" s="512"/>
      <c r="Y697" s="540"/>
      <c r="Z697" s="514"/>
      <c r="AA697" s="512"/>
      <c r="AB697" s="513"/>
      <c r="AC697" s="513"/>
      <c r="AD697" s="512"/>
      <c r="AE697" s="512"/>
      <c r="AF697" s="512"/>
      <c r="AG697" s="513"/>
      <c r="AH697" s="514"/>
      <c r="AI697" s="514"/>
      <c r="AJ697" s="514"/>
      <c r="AK697" s="514"/>
      <c r="AL697" s="516"/>
      <c r="AM697" s="514"/>
      <c r="AN697" s="512"/>
      <c r="AO697" s="512"/>
      <c r="AP697" s="512"/>
      <c r="AQ697" s="512"/>
      <c r="AR697" s="512"/>
    </row>
    <row r="698" spans="1:44" ht="12" customHeight="1" x14ac:dyDescent="0.2">
      <c r="A698" s="571"/>
      <c r="B698" s="568"/>
      <c r="C698" s="582"/>
      <c r="D698" s="569"/>
      <c r="E698" s="545"/>
      <c r="F698" s="573"/>
      <c r="G698" s="573"/>
      <c r="H698" s="573"/>
      <c r="I698" s="573"/>
      <c r="J698" s="573"/>
      <c r="K698" s="573"/>
      <c r="L698" s="572"/>
      <c r="M698" s="580"/>
      <c r="N698" s="572"/>
      <c r="O698" s="572"/>
      <c r="P698" s="572"/>
      <c r="Q698" s="538"/>
      <c r="R698" s="522"/>
      <c r="S698" s="533"/>
      <c r="T698" s="522"/>
      <c r="U698" s="530"/>
      <c r="V698" s="522"/>
      <c r="W698" s="514"/>
      <c r="X698" s="512"/>
      <c r="Y698" s="540"/>
      <c r="Z698" s="514"/>
      <c r="AA698" s="512"/>
      <c r="AB698" s="513"/>
      <c r="AC698" s="513"/>
      <c r="AD698" s="512">
        <f>IFERROR(LEFT(E700,FIND(" ",E700)-1),E700)</f>
        <v>0</v>
      </c>
      <c r="AE698" s="512" t="e">
        <f>MID(E700,FIND(" ",E700)*1,27)</f>
        <v>#VALUE!</v>
      </c>
      <c r="AF698" s="512" t="str">
        <f>UPPER(AD698)</f>
        <v>0</v>
      </c>
      <c r="AG698" s="513" t="e">
        <f>PROPER(AE698)</f>
        <v>#VALUE!</v>
      </c>
      <c r="AH698" s="514" t="str">
        <f>MID($F700,FIND("",$F700)*1,2)</f>
        <v/>
      </c>
      <c r="AI698" s="514" t="str">
        <f>MID($F700,FIND("",$F700)*3,2)</f>
        <v/>
      </c>
      <c r="AJ698" s="514" t="str">
        <f>MID($F700,FIND("",$F700)*5,2)</f>
        <v/>
      </c>
      <c r="AK698" s="515">
        <f>G700</f>
        <v>0</v>
      </c>
      <c r="AL698" s="516">
        <f>IF(AK698="кмс",AK$2,IF(AK698="мс",AL$2,IF(AK698="мсмк",AM$2,IF(AK698="змс",AN$2,AK698))))</f>
        <v>0</v>
      </c>
      <c r="AM698" s="514"/>
      <c r="AN698" s="512"/>
      <c r="AO698" s="512"/>
      <c r="AP698" s="512"/>
      <c r="AQ698" s="512"/>
      <c r="AR698" s="512"/>
    </row>
    <row r="699" spans="1:44" ht="12" customHeight="1" x14ac:dyDescent="0.2">
      <c r="A699" s="571"/>
      <c r="B699" s="568"/>
      <c r="C699" s="582"/>
      <c r="D699" s="570"/>
      <c r="E699" s="545"/>
      <c r="F699" s="529"/>
      <c r="G699" s="529"/>
      <c r="H699" s="529"/>
      <c r="I699" s="529"/>
      <c r="J699" s="529"/>
      <c r="K699" s="529"/>
      <c r="L699" s="573"/>
      <c r="M699" s="530"/>
      <c r="N699" s="573"/>
      <c r="O699" s="573"/>
      <c r="P699" s="573"/>
      <c r="Q699" s="539"/>
      <c r="R699" s="521"/>
      <c r="S699" s="532"/>
      <c r="T699" s="521"/>
      <c r="U699" s="530"/>
      <c r="V699" s="521"/>
      <c r="W699" s="514"/>
      <c r="X699" s="512"/>
      <c r="Y699" s="540"/>
      <c r="Z699" s="514"/>
      <c r="AA699" s="512"/>
      <c r="AB699" s="513"/>
      <c r="AC699" s="513"/>
      <c r="AD699" s="512"/>
      <c r="AE699" s="512"/>
      <c r="AF699" s="512"/>
      <c r="AG699" s="513"/>
      <c r="AH699" s="514"/>
      <c r="AI699" s="514"/>
      <c r="AJ699" s="514"/>
      <c r="AK699" s="514"/>
      <c r="AL699" s="516"/>
      <c r="AM699" s="514"/>
      <c r="AN699" s="512"/>
      <c r="AO699" s="512"/>
      <c r="AP699" s="512"/>
      <c r="AQ699" s="512"/>
      <c r="AR699" s="512"/>
    </row>
    <row r="700" spans="1:44" ht="12" customHeight="1" x14ac:dyDescent="0.2">
      <c r="A700" s="583"/>
      <c r="B700" s="568"/>
      <c r="C700" s="581"/>
      <c r="D700" s="569"/>
      <c r="E700" s="545"/>
      <c r="F700" s="573"/>
      <c r="G700" s="573"/>
      <c r="H700" s="573"/>
      <c r="I700" s="573"/>
      <c r="J700" s="573"/>
      <c r="K700" s="573"/>
      <c r="L700" s="572"/>
      <c r="M700" s="580"/>
      <c r="N700" s="572"/>
      <c r="O700" s="572"/>
      <c r="P700" s="572"/>
      <c r="Q700" s="538"/>
      <c r="R700" s="522"/>
      <c r="S700" s="533"/>
      <c r="T700" s="522"/>
      <c r="U700" s="530"/>
      <c r="V700" s="522"/>
      <c r="W700" s="514"/>
      <c r="X700" s="512"/>
      <c r="Y700" s="540"/>
      <c r="Z700" s="514"/>
      <c r="AA700" s="512"/>
      <c r="AB700" s="513"/>
      <c r="AC700" s="513"/>
      <c r="AD700" s="512">
        <f>IFERROR(LEFT(E702,FIND(" ",E702)-1),E702)</f>
        <v>0</v>
      </c>
      <c r="AE700" s="512" t="e">
        <f>MID(E702,FIND(" ",E702)*1,27)</f>
        <v>#VALUE!</v>
      </c>
      <c r="AF700" s="512" t="str">
        <f>UPPER(AD700)</f>
        <v>0</v>
      </c>
      <c r="AG700" s="513" t="e">
        <f>PROPER(AE700)</f>
        <v>#VALUE!</v>
      </c>
      <c r="AH700" s="514" t="str">
        <f>MID($F702,FIND("",$F702)*1,2)</f>
        <v/>
      </c>
      <c r="AI700" s="514" t="str">
        <f>MID($F702,FIND("",$F702)*3,2)</f>
        <v/>
      </c>
      <c r="AJ700" s="514" t="str">
        <f>MID($F702,FIND("",$F702)*5,2)</f>
        <v/>
      </c>
      <c r="AK700" s="515">
        <f>G702</f>
        <v>0</v>
      </c>
      <c r="AL700" s="516">
        <f>IF(AK700="кмс",AK$2,IF(AK700="мс",AL$2,IF(AK700="мсмк",AM$2,IF(AK700="змс",AN$2,AK700))))</f>
        <v>0</v>
      </c>
      <c r="AM700" s="514"/>
      <c r="AN700" s="512"/>
      <c r="AO700" s="512"/>
      <c r="AP700" s="512"/>
      <c r="AQ700" s="512"/>
      <c r="AR700" s="512"/>
    </row>
    <row r="701" spans="1:44" ht="12" customHeight="1" x14ac:dyDescent="0.2">
      <c r="A701" s="583"/>
      <c r="B701" s="568"/>
      <c r="C701" s="581"/>
      <c r="D701" s="570"/>
      <c r="E701" s="545"/>
      <c r="F701" s="529"/>
      <c r="G701" s="529"/>
      <c r="H701" s="529"/>
      <c r="I701" s="529"/>
      <c r="J701" s="529"/>
      <c r="K701" s="529"/>
      <c r="L701" s="573"/>
      <c r="M701" s="530"/>
      <c r="N701" s="573"/>
      <c r="O701" s="573"/>
      <c r="P701" s="573"/>
      <c r="Q701" s="539"/>
      <c r="R701" s="521"/>
      <c r="S701" s="532"/>
      <c r="T701" s="521"/>
      <c r="U701" s="530"/>
      <c r="V701" s="521"/>
      <c r="W701" s="514"/>
      <c r="X701" s="512"/>
      <c r="Y701" s="540"/>
      <c r="Z701" s="514"/>
      <c r="AA701" s="512"/>
      <c r="AB701" s="513"/>
      <c r="AC701" s="513"/>
      <c r="AD701" s="512"/>
      <c r="AE701" s="512"/>
      <c r="AF701" s="512"/>
      <c r="AG701" s="513"/>
      <c r="AH701" s="514"/>
      <c r="AI701" s="514"/>
      <c r="AJ701" s="514"/>
      <c r="AK701" s="514"/>
      <c r="AL701" s="516"/>
      <c r="AM701" s="514"/>
      <c r="AN701" s="512"/>
      <c r="AO701" s="512"/>
      <c r="AP701" s="512"/>
      <c r="AQ701" s="512"/>
      <c r="AR701" s="512"/>
    </row>
    <row r="702" spans="1:44" ht="12" customHeight="1" x14ac:dyDescent="0.2">
      <c r="A702" s="571"/>
      <c r="B702" s="568"/>
      <c r="C702" s="582"/>
      <c r="D702" s="569"/>
      <c r="E702" s="545"/>
      <c r="F702" s="573"/>
      <c r="G702" s="573"/>
      <c r="H702" s="573"/>
      <c r="I702" s="573"/>
      <c r="J702" s="573"/>
      <c r="K702" s="573"/>
      <c r="L702" s="572"/>
      <c r="M702" s="580"/>
      <c r="N702" s="572"/>
      <c r="O702" s="572"/>
      <c r="P702" s="572"/>
      <c r="Q702" s="538"/>
      <c r="R702" s="522"/>
      <c r="S702" s="533"/>
      <c r="T702" s="522"/>
      <c r="U702" s="530"/>
      <c r="V702" s="522"/>
      <c r="W702" s="514"/>
      <c r="X702" s="512"/>
      <c r="Y702" s="540"/>
      <c r="Z702" s="514"/>
      <c r="AA702" s="512"/>
      <c r="AB702" s="513"/>
      <c r="AC702" s="513"/>
      <c r="AD702" s="512">
        <f>IFERROR(LEFT(E704,FIND(" ",E704)-1),E704)</f>
        <v>0</v>
      </c>
      <c r="AE702" s="512" t="e">
        <f>MID(E704,FIND(" ",E704)*1,27)</f>
        <v>#VALUE!</v>
      </c>
      <c r="AF702" s="512" t="str">
        <f>UPPER(AD702)</f>
        <v>0</v>
      </c>
      <c r="AG702" s="513" t="e">
        <f>PROPER(AE702)</f>
        <v>#VALUE!</v>
      </c>
      <c r="AH702" s="514" t="str">
        <f>MID($F704,FIND("",$F704)*1,2)</f>
        <v/>
      </c>
      <c r="AI702" s="514" t="str">
        <f>MID($F704,FIND("",$F704)*3,2)</f>
        <v/>
      </c>
      <c r="AJ702" s="514" t="str">
        <f>MID($F704,FIND("",$F704)*5,2)</f>
        <v/>
      </c>
      <c r="AK702" s="515">
        <f>G704</f>
        <v>0</v>
      </c>
      <c r="AL702" s="516">
        <f>IF(AK702="кмс",AK$2,IF(AK702="мс",AL$2,IF(AK702="мсмк",AM$2,IF(AK702="змс",AN$2,AK702))))</f>
        <v>0</v>
      </c>
      <c r="AM702" s="514"/>
      <c r="AN702" s="512"/>
      <c r="AO702" s="512"/>
      <c r="AP702" s="512"/>
      <c r="AQ702" s="512"/>
      <c r="AR702" s="512"/>
    </row>
    <row r="703" spans="1:44" ht="12" customHeight="1" x14ac:dyDescent="0.2">
      <c r="A703" s="571"/>
      <c r="B703" s="568"/>
      <c r="C703" s="582"/>
      <c r="D703" s="570"/>
      <c r="E703" s="545"/>
      <c r="F703" s="529"/>
      <c r="G703" s="529"/>
      <c r="H703" s="529"/>
      <c r="I703" s="529"/>
      <c r="J703" s="529"/>
      <c r="K703" s="529"/>
      <c r="L703" s="573"/>
      <c r="M703" s="530"/>
      <c r="N703" s="573"/>
      <c r="O703" s="573"/>
      <c r="P703" s="573"/>
      <c r="Q703" s="539"/>
      <c r="R703" s="521"/>
      <c r="S703" s="532"/>
      <c r="T703" s="521"/>
      <c r="U703" s="530"/>
      <c r="V703" s="521"/>
      <c r="W703" s="514"/>
      <c r="X703" s="512"/>
      <c r="Y703" s="540"/>
      <c r="Z703" s="514"/>
      <c r="AA703" s="512"/>
      <c r="AB703" s="513"/>
      <c r="AC703" s="513"/>
      <c r="AD703" s="512"/>
      <c r="AE703" s="512"/>
      <c r="AF703" s="512"/>
      <c r="AG703" s="513"/>
      <c r="AH703" s="514"/>
      <c r="AI703" s="514"/>
      <c r="AJ703" s="514"/>
      <c r="AK703" s="514"/>
      <c r="AL703" s="516"/>
      <c r="AM703" s="514"/>
      <c r="AN703" s="512"/>
      <c r="AO703" s="512"/>
      <c r="AP703" s="512"/>
      <c r="AQ703" s="512"/>
      <c r="AR703" s="512"/>
    </row>
    <row r="704" spans="1:44" ht="12" customHeight="1" x14ac:dyDescent="0.2">
      <c r="A704" s="571"/>
      <c r="B704" s="568"/>
      <c r="C704" s="581"/>
      <c r="D704" s="569"/>
      <c r="E704" s="545"/>
      <c r="F704" s="573"/>
      <c r="G704" s="573"/>
      <c r="H704" s="573"/>
      <c r="I704" s="573"/>
      <c r="J704" s="573"/>
      <c r="K704" s="573"/>
      <c r="L704" s="572"/>
      <c r="M704" s="580"/>
      <c r="N704" s="572"/>
      <c r="O704" s="572"/>
      <c r="P704" s="572"/>
      <c r="Q704" s="538"/>
      <c r="R704" s="522"/>
      <c r="S704" s="533"/>
      <c r="T704" s="522"/>
      <c r="U704" s="530"/>
      <c r="V704" s="522"/>
      <c r="W704" s="514"/>
      <c r="X704" s="512"/>
      <c r="Y704" s="540"/>
      <c r="Z704" s="514"/>
      <c r="AA704" s="512"/>
      <c r="AB704" s="513"/>
      <c r="AC704" s="513"/>
      <c r="AD704" s="512">
        <f>IFERROR(LEFT(E706,FIND(" ",E706)-1),E706)</f>
        <v>0</v>
      </c>
      <c r="AE704" s="512" t="e">
        <f>MID(E706,FIND(" ",E706)*1,27)</f>
        <v>#VALUE!</v>
      </c>
      <c r="AF704" s="512" t="str">
        <f>UPPER(AD704)</f>
        <v>0</v>
      </c>
      <c r="AG704" s="513" t="e">
        <f>PROPER(AE704)</f>
        <v>#VALUE!</v>
      </c>
      <c r="AH704" s="514" t="str">
        <f>MID($F706,FIND("",$F706)*1,2)</f>
        <v/>
      </c>
      <c r="AI704" s="514" t="str">
        <f>MID($F706,FIND("",$F706)*3,2)</f>
        <v/>
      </c>
      <c r="AJ704" s="514" t="str">
        <f>MID($F706,FIND("",$F706)*5,2)</f>
        <v/>
      </c>
      <c r="AK704" s="515">
        <f>G706</f>
        <v>0</v>
      </c>
      <c r="AL704" s="516">
        <f>IF(AK704="кмс",AK$2,IF(AK704="мс",AL$2,IF(AK704="мсмк",AM$2,IF(AK704="змс",AN$2,AK704))))</f>
        <v>0</v>
      </c>
      <c r="AM704" s="514"/>
      <c r="AN704" s="512"/>
      <c r="AO704" s="512"/>
      <c r="AP704" s="512"/>
      <c r="AQ704" s="512"/>
      <c r="AR704" s="512"/>
    </row>
    <row r="705" spans="1:44" ht="12" customHeight="1" x14ac:dyDescent="0.2">
      <c r="A705" s="571"/>
      <c r="B705" s="568"/>
      <c r="C705" s="581"/>
      <c r="D705" s="570"/>
      <c r="E705" s="545"/>
      <c r="F705" s="529"/>
      <c r="G705" s="529"/>
      <c r="H705" s="529"/>
      <c r="I705" s="529"/>
      <c r="J705" s="529"/>
      <c r="K705" s="529"/>
      <c r="L705" s="573"/>
      <c r="M705" s="530"/>
      <c r="N705" s="573"/>
      <c r="O705" s="573"/>
      <c r="P705" s="573"/>
      <c r="Q705" s="539"/>
      <c r="R705" s="521"/>
      <c r="S705" s="532"/>
      <c r="T705" s="521"/>
      <c r="U705" s="530"/>
      <c r="V705" s="521"/>
      <c r="W705" s="514"/>
      <c r="X705" s="512"/>
      <c r="Y705" s="540"/>
      <c r="Z705" s="514"/>
      <c r="AA705" s="512"/>
      <c r="AB705" s="513"/>
      <c r="AC705" s="513"/>
      <c r="AD705" s="512"/>
      <c r="AE705" s="512"/>
      <c r="AF705" s="512"/>
      <c r="AG705" s="513"/>
      <c r="AH705" s="514"/>
      <c r="AI705" s="514"/>
      <c r="AJ705" s="514"/>
      <c r="AK705" s="514"/>
      <c r="AL705" s="516"/>
      <c r="AM705" s="514"/>
      <c r="AN705" s="512"/>
      <c r="AO705" s="512"/>
      <c r="AP705" s="512"/>
      <c r="AQ705" s="512"/>
      <c r="AR705" s="512"/>
    </row>
    <row r="706" spans="1:44" ht="12" customHeight="1" x14ac:dyDescent="0.2">
      <c r="A706" s="583"/>
      <c r="B706" s="568"/>
      <c r="C706" s="582"/>
      <c r="D706" s="569"/>
      <c r="E706" s="545"/>
      <c r="F706" s="573"/>
      <c r="G706" s="573"/>
      <c r="H706" s="573"/>
      <c r="I706" s="573"/>
      <c r="J706" s="573"/>
      <c r="K706" s="573"/>
      <c r="L706" s="572"/>
      <c r="M706" s="580"/>
      <c r="N706" s="572"/>
      <c r="O706" s="572"/>
      <c r="P706" s="572"/>
      <c r="Q706" s="538"/>
      <c r="R706" s="522"/>
      <c r="S706" s="533"/>
      <c r="T706" s="522"/>
      <c r="U706" s="530"/>
      <c r="V706" s="522"/>
      <c r="W706" s="514"/>
      <c r="X706" s="512"/>
      <c r="Y706" s="540"/>
      <c r="Z706" s="514"/>
      <c r="AA706" s="512"/>
      <c r="AB706" s="513"/>
      <c r="AC706" s="513"/>
      <c r="AD706" s="512">
        <f>IFERROR(LEFT(E708,FIND(" ",E708)-1),E708)</f>
        <v>0</v>
      </c>
      <c r="AE706" s="512" t="e">
        <f>MID(E708,FIND(" ",E708)*1,27)</f>
        <v>#VALUE!</v>
      </c>
      <c r="AF706" s="512" t="str">
        <f>UPPER(AD706)</f>
        <v>0</v>
      </c>
      <c r="AG706" s="513" t="e">
        <f>PROPER(AE706)</f>
        <v>#VALUE!</v>
      </c>
      <c r="AH706" s="514" t="str">
        <f>MID($F708,FIND("",$F708)*1,2)</f>
        <v/>
      </c>
      <c r="AI706" s="514" t="str">
        <f>MID($F708,FIND("",$F708)*3,2)</f>
        <v/>
      </c>
      <c r="AJ706" s="514" t="str">
        <f>MID($F708,FIND("",$F708)*5,2)</f>
        <v/>
      </c>
      <c r="AK706" s="515">
        <f>G708</f>
        <v>0</v>
      </c>
      <c r="AL706" s="516">
        <f>IF(AK706="кмс",AK$2,IF(AK706="мс",AL$2,IF(AK706="мсмк",AM$2,IF(AK706="змс",AN$2,AK706))))</f>
        <v>0</v>
      </c>
      <c r="AM706" s="514"/>
      <c r="AN706" s="512"/>
      <c r="AO706" s="512"/>
      <c r="AP706" s="512"/>
      <c r="AQ706" s="512"/>
      <c r="AR706" s="512"/>
    </row>
    <row r="707" spans="1:44" ht="12" customHeight="1" x14ac:dyDescent="0.2">
      <c r="A707" s="583"/>
      <c r="B707" s="568"/>
      <c r="C707" s="582"/>
      <c r="D707" s="570"/>
      <c r="E707" s="545"/>
      <c r="F707" s="529"/>
      <c r="G707" s="529"/>
      <c r="H707" s="529"/>
      <c r="I707" s="529"/>
      <c r="J707" s="529"/>
      <c r="K707" s="529"/>
      <c r="L707" s="573"/>
      <c r="M707" s="530"/>
      <c r="N707" s="573"/>
      <c r="O707" s="573"/>
      <c r="P707" s="573"/>
      <c r="Q707" s="539"/>
      <c r="R707" s="521"/>
      <c r="S707" s="532"/>
      <c r="T707" s="521"/>
      <c r="U707" s="530"/>
      <c r="V707" s="521"/>
      <c r="W707" s="514"/>
      <c r="X707" s="512"/>
      <c r="Y707" s="540"/>
      <c r="Z707" s="514"/>
      <c r="AA707" s="512"/>
      <c r="AB707" s="513"/>
      <c r="AC707" s="513"/>
      <c r="AD707" s="512"/>
      <c r="AE707" s="512"/>
      <c r="AF707" s="512"/>
      <c r="AG707" s="513"/>
      <c r="AH707" s="514"/>
      <c r="AI707" s="514"/>
      <c r="AJ707" s="514"/>
      <c r="AK707" s="514"/>
      <c r="AL707" s="516"/>
      <c r="AM707" s="514"/>
      <c r="AN707" s="512"/>
      <c r="AO707" s="512"/>
      <c r="AP707" s="512"/>
      <c r="AQ707" s="512"/>
      <c r="AR707" s="512"/>
    </row>
    <row r="708" spans="1:44" ht="12" customHeight="1" x14ac:dyDescent="0.2">
      <c r="A708" s="571"/>
      <c r="B708" s="568"/>
      <c r="C708" s="581"/>
      <c r="D708" s="569"/>
      <c r="E708" s="545"/>
      <c r="F708" s="573"/>
      <c r="G708" s="573"/>
      <c r="H708" s="573"/>
      <c r="I708" s="573"/>
      <c r="J708" s="573"/>
      <c r="K708" s="573"/>
      <c r="L708" s="572"/>
      <c r="M708" s="580"/>
      <c r="N708" s="572"/>
      <c r="O708" s="572"/>
      <c r="P708" s="572"/>
      <c r="Q708" s="538"/>
      <c r="R708" s="522"/>
      <c r="S708" s="533"/>
      <c r="T708" s="522"/>
      <c r="U708" s="530"/>
      <c r="V708" s="522"/>
      <c r="W708" s="514"/>
      <c r="X708" s="512"/>
      <c r="Y708" s="540"/>
      <c r="Z708" s="514"/>
      <c r="AA708" s="512"/>
      <c r="AB708" s="513"/>
      <c r="AC708" s="513"/>
      <c r="AD708" s="512">
        <f>IFERROR(LEFT(E710,FIND(" ",E710)-1),E710)</f>
        <v>0</v>
      </c>
      <c r="AE708" s="512" t="e">
        <f>MID(E710,FIND(" ",E710)*1,27)</f>
        <v>#VALUE!</v>
      </c>
      <c r="AF708" s="512" t="str">
        <f>UPPER(AD708)</f>
        <v>0</v>
      </c>
      <c r="AG708" s="513" t="e">
        <f>PROPER(AE708)</f>
        <v>#VALUE!</v>
      </c>
      <c r="AH708" s="514" t="str">
        <f>MID($F710,FIND("",$F710)*1,2)</f>
        <v/>
      </c>
      <c r="AI708" s="514" t="str">
        <f>MID($F710,FIND("",$F710)*3,2)</f>
        <v/>
      </c>
      <c r="AJ708" s="514" t="str">
        <f>MID($F710,FIND("",$F710)*5,2)</f>
        <v/>
      </c>
      <c r="AK708" s="515">
        <f>G710</f>
        <v>0</v>
      </c>
      <c r="AL708" s="516">
        <f>IF(AK708="кмс",AK$2,IF(AK708="мс",AL$2,IF(AK708="мсмк",AM$2,IF(AK708="змс",AN$2,AK708))))</f>
        <v>0</v>
      </c>
      <c r="AM708" s="514"/>
      <c r="AN708" s="512"/>
      <c r="AO708" s="512"/>
      <c r="AP708" s="512"/>
      <c r="AQ708" s="512"/>
      <c r="AR708" s="512"/>
    </row>
    <row r="709" spans="1:44" ht="12" customHeight="1" x14ac:dyDescent="0.2">
      <c r="A709" s="571"/>
      <c r="B709" s="568"/>
      <c r="C709" s="581"/>
      <c r="D709" s="570"/>
      <c r="E709" s="545"/>
      <c r="F709" s="529"/>
      <c r="G709" s="529"/>
      <c r="H709" s="529"/>
      <c r="I709" s="529"/>
      <c r="J709" s="529"/>
      <c r="K709" s="529"/>
      <c r="L709" s="573"/>
      <c r="M709" s="530"/>
      <c r="N709" s="573"/>
      <c r="O709" s="573"/>
      <c r="P709" s="573"/>
      <c r="Q709" s="539"/>
      <c r="R709" s="521"/>
      <c r="S709" s="532"/>
      <c r="T709" s="521"/>
      <c r="U709" s="530"/>
      <c r="V709" s="521"/>
      <c r="W709" s="514"/>
      <c r="X709" s="512"/>
      <c r="Y709" s="540"/>
      <c r="Z709" s="514"/>
      <c r="AA709" s="512"/>
      <c r="AB709" s="513"/>
      <c r="AC709" s="513"/>
      <c r="AD709" s="512"/>
      <c r="AE709" s="512"/>
      <c r="AF709" s="512"/>
      <c r="AG709" s="513"/>
      <c r="AH709" s="514"/>
      <c r="AI709" s="514"/>
      <c r="AJ709" s="514"/>
      <c r="AK709" s="514"/>
      <c r="AL709" s="516"/>
      <c r="AM709" s="514"/>
      <c r="AN709" s="512"/>
      <c r="AO709" s="512"/>
      <c r="AP709" s="512"/>
      <c r="AQ709" s="512"/>
      <c r="AR709" s="512"/>
    </row>
    <row r="710" spans="1:44" ht="12" customHeight="1" x14ac:dyDescent="0.2">
      <c r="A710" s="583"/>
      <c r="B710" s="568"/>
      <c r="C710" s="581"/>
      <c r="D710" s="569"/>
      <c r="E710" s="545"/>
      <c r="F710" s="573"/>
      <c r="G710" s="573"/>
      <c r="H710" s="573"/>
      <c r="I710" s="573"/>
      <c r="J710" s="573"/>
      <c r="K710" s="573"/>
      <c r="L710" s="572"/>
      <c r="M710" s="580"/>
      <c r="N710" s="572"/>
      <c r="O710" s="572"/>
      <c r="P710" s="572"/>
      <c r="Q710" s="538"/>
      <c r="R710" s="522"/>
      <c r="S710" s="533"/>
      <c r="T710" s="522"/>
      <c r="U710" s="530"/>
      <c r="V710" s="522"/>
      <c r="W710" s="514"/>
      <c r="X710" s="512"/>
      <c r="Y710" s="540"/>
      <c r="Z710" s="514"/>
      <c r="AA710" s="512"/>
      <c r="AB710" s="513"/>
      <c r="AC710" s="513"/>
      <c r="AD710" s="512">
        <f>IFERROR(LEFT(E712,FIND(" ",E712)-1),E712)</f>
        <v>0</v>
      </c>
      <c r="AE710" s="512" t="e">
        <f>MID(E712,FIND(" ",E712)*1,27)</f>
        <v>#VALUE!</v>
      </c>
      <c r="AF710" s="512" t="str">
        <f>UPPER(AD710)</f>
        <v>0</v>
      </c>
      <c r="AG710" s="513" t="e">
        <f>PROPER(AE710)</f>
        <v>#VALUE!</v>
      </c>
      <c r="AH710" s="514" t="str">
        <f>MID($F712,FIND("",$F712)*1,2)</f>
        <v/>
      </c>
      <c r="AI710" s="514" t="str">
        <f>MID($F712,FIND("",$F712)*3,2)</f>
        <v/>
      </c>
      <c r="AJ710" s="514" t="str">
        <f>MID($F712,FIND("",$F712)*5,2)</f>
        <v/>
      </c>
      <c r="AK710" s="515">
        <f>G712</f>
        <v>0</v>
      </c>
      <c r="AL710" s="516">
        <f>IF(AK710="кмс",AK$2,IF(AK710="мс",AL$2,IF(AK710="мсмк",AM$2,IF(AK710="змс",AN$2,AK710))))</f>
        <v>0</v>
      </c>
      <c r="AM710" s="514"/>
      <c r="AN710" s="512"/>
      <c r="AO710" s="512"/>
      <c r="AP710" s="512"/>
      <c r="AQ710" s="512"/>
      <c r="AR710" s="512"/>
    </row>
    <row r="711" spans="1:44" ht="12" customHeight="1" x14ac:dyDescent="0.2">
      <c r="A711" s="583"/>
      <c r="B711" s="568"/>
      <c r="C711" s="581"/>
      <c r="D711" s="570"/>
      <c r="E711" s="545"/>
      <c r="F711" s="529"/>
      <c r="G711" s="529"/>
      <c r="H711" s="529"/>
      <c r="I711" s="529"/>
      <c r="J711" s="529"/>
      <c r="K711" s="529"/>
      <c r="L711" s="573"/>
      <c r="M711" s="530"/>
      <c r="N711" s="573"/>
      <c r="O711" s="573"/>
      <c r="P711" s="573"/>
      <c r="Q711" s="539"/>
      <c r="R711" s="521"/>
      <c r="S711" s="532"/>
      <c r="T711" s="521"/>
      <c r="U711" s="530"/>
      <c r="V711" s="521"/>
      <c r="W711" s="514"/>
      <c r="X711" s="512"/>
      <c r="Y711" s="540"/>
      <c r="Z711" s="514"/>
      <c r="AA711" s="512"/>
      <c r="AB711" s="513"/>
      <c r="AC711" s="513"/>
      <c r="AD711" s="512"/>
      <c r="AE711" s="512"/>
      <c r="AF711" s="512"/>
      <c r="AG711" s="513"/>
      <c r="AH711" s="514"/>
      <c r="AI711" s="514"/>
      <c r="AJ711" s="514"/>
      <c r="AK711" s="514"/>
      <c r="AL711" s="516"/>
      <c r="AM711" s="514"/>
      <c r="AN711" s="512"/>
      <c r="AO711" s="512"/>
      <c r="AP711" s="512"/>
      <c r="AQ711" s="512"/>
      <c r="AR711" s="512"/>
    </row>
    <row r="712" spans="1:44" ht="12" customHeight="1" x14ac:dyDescent="0.2">
      <c r="A712" s="571"/>
      <c r="B712" s="568"/>
      <c r="C712" s="581"/>
      <c r="D712" s="569"/>
      <c r="E712" s="545"/>
      <c r="F712" s="573"/>
      <c r="G712" s="573"/>
      <c r="H712" s="573"/>
      <c r="I712" s="573"/>
      <c r="J712" s="573"/>
      <c r="K712" s="573"/>
      <c r="L712" s="572"/>
      <c r="M712" s="580"/>
      <c r="N712" s="572"/>
      <c r="O712" s="572"/>
      <c r="P712" s="572"/>
      <c r="Q712" s="538"/>
      <c r="R712" s="522"/>
      <c r="S712" s="533"/>
      <c r="T712" s="522"/>
      <c r="U712" s="530"/>
      <c r="V712" s="522"/>
      <c r="W712" s="514"/>
      <c r="X712" s="512"/>
      <c r="Y712" s="540"/>
      <c r="Z712" s="514"/>
      <c r="AA712" s="512"/>
      <c r="AB712" s="513"/>
      <c r="AC712" s="513"/>
      <c r="AD712" s="512">
        <f>IFERROR(LEFT(E714,FIND(" ",E714)-1),E714)</f>
        <v>0</v>
      </c>
      <c r="AE712" s="512" t="e">
        <f>MID(E714,FIND(" ",E714)*1,27)</f>
        <v>#VALUE!</v>
      </c>
      <c r="AF712" s="512" t="str">
        <f>UPPER(AD712)</f>
        <v>0</v>
      </c>
      <c r="AG712" s="513" t="e">
        <f>PROPER(AE712)</f>
        <v>#VALUE!</v>
      </c>
      <c r="AH712" s="514" t="str">
        <f>MID($F714,FIND("",$F714)*1,2)</f>
        <v/>
      </c>
      <c r="AI712" s="514" t="str">
        <f>MID($F714,FIND("",$F714)*3,2)</f>
        <v/>
      </c>
      <c r="AJ712" s="514" t="str">
        <f>MID($F714,FIND("",$F714)*5,2)</f>
        <v/>
      </c>
      <c r="AK712" s="515">
        <f>G714</f>
        <v>0</v>
      </c>
      <c r="AL712" s="516">
        <f>IF(AK712="кмс",AK$2,IF(AK712="мс",AL$2,IF(AK712="мсмк",AM$2,IF(AK712="змс",AN$2,AK712))))</f>
        <v>0</v>
      </c>
      <c r="AM712" s="514"/>
      <c r="AN712" s="512"/>
      <c r="AO712" s="512"/>
      <c r="AP712" s="512"/>
      <c r="AQ712" s="512"/>
      <c r="AR712" s="512"/>
    </row>
    <row r="713" spans="1:44" ht="12" customHeight="1" x14ac:dyDescent="0.2">
      <c r="A713" s="571"/>
      <c r="B713" s="568"/>
      <c r="C713" s="581"/>
      <c r="D713" s="570"/>
      <c r="E713" s="545"/>
      <c r="F713" s="529"/>
      <c r="G713" s="529"/>
      <c r="H713" s="529"/>
      <c r="I713" s="529"/>
      <c r="J713" s="529"/>
      <c r="K713" s="529"/>
      <c r="L713" s="573"/>
      <c r="M713" s="530"/>
      <c r="N713" s="573"/>
      <c r="O713" s="573"/>
      <c r="P713" s="573"/>
      <c r="Q713" s="539"/>
      <c r="R713" s="521"/>
      <c r="S713" s="532"/>
      <c r="T713" s="521"/>
      <c r="U713" s="530"/>
      <c r="V713" s="521"/>
      <c r="W713" s="514"/>
      <c r="X713" s="512"/>
      <c r="Y713" s="540"/>
      <c r="Z713" s="514"/>
      <c r="AA713" s="512"/>
      <c r="AB713" s="513"/>
      <c r="AC713" s="513"/>
      <c r="AD713" s="512"/>
      <c r="AE713" s="512"/>
      <c r="AF713" s="512"/>
      <c r="AG713" s="513"/>
      <c r="AH713" s="514"/>
      <c r="AI713" s="514"/>
      <c r="AJ713" s="514"/>
      <c r="AK713" s="514"/>
      <c r="AL713" s="516"/>
      <c r="AM713" s="514"/>
      <c r="AN713" s="512"/>
      <c r="AO713" s="512"/>
      <c r="AP713" s="512"/>
      <c r="AQ713" s="512"/>
      <c r="AR713" s="512"/>
    </row>
    <row r="714" spans="1:44" ht="12" customHeight="1" x14ac:dyDescent="0.2">
      <c r="A714" s="583"/>
      <c r="B714" s="568"/>
      <c r="C714" s="582"/>
      <c r="D714" s="569"/>
      <c r="E714" s="545"/>
      <c r="F714" s="573"/>
      <c r="G714" s="573"/>
      <c r="H714" s="573"/>
      <c r="I714" s="573"/>
      <c r="J714" s="573"/>
      <c r="K714" s="573"/>
      <c r="L714" s="572"/>
      <c r="M714" s="580"/>
      <c r="N714" s="572"/>
      <c r="O714" s="572"/>
      <c r="P714" s="572"/>
      <c r="Q714" s="538"/>
      <c r="R714" s="522"/>
      <c r="S714" s="533"/>
      <c r="T714" s="522"/>
      <c r="U714" s="530"/>
      <c r="V714" s="522"/>
      <c r="W714" s="514"/>
      <c r="X714" s="512"/>
      <c r="Y714" s="540"/>
      <c r="Z714" s="514"/>
      <c r="AA714" s="512"/>
      <c r="AB714" s="513"/>
      <c r="AC714" s="513"/>
      <c r="AD714" s="512">
        <f>IFERROR(LEFT(E716,FIND(" ",E716)-1),E716)</f>
        <v>0</v>
      </c>
      <c r="AE714" s="512" t="e">
        <f>MID(E716,FIND(" ",E716)*1,27)</f>
        <v>#VALUE!</v>
      </c>
      <c r="AF714" s="512" t="str">
        <f>UPPER(AD714)</f>
        <v>0</v>
      </c>
      <c r="AG714" s="513" t="e">
        <f>PROPER(AE714)</f>
        <v>#VALUE!</v>
      </c>
      <c r="AH714" s="514" t="str">
        <f>MID($F716,FIND("",$F716)*1,2)</f>
        <v/>
      </c>
      <c r="AI714" s="514" t="str">
        <f>MID($F716,FIND("",$F716)*3,2)</f>
        <v/>
      </c>
      <c r="AJ714" s="514" t="str">
        <f>MID($F716,FIND("",$F716)*5,2)</f>
        <v/>
      </c>
      <c r="AK714" s="515">
        <f>G716</f>
        <v>0</v>
      </c>
      <c r="AL714" s="516">
        <f>IF(AK714="кмс",AK$2,IF(AK714="мс",AL$2,IF(AK714="мсмк",AM$2,IF(AK714="змс",AN$2,AK714))))</f>
        <v>0</v>
      </c>
      <c r="AM714" s="514"/>
      <c r="AN714" s="512"/>
      <c r="AO714" s="512"/>
      <c r="AP714" s="512"/>
      <c r="AQ714" s="512"/>
      <c r="AR714" s="512"/>
    </row>
    <row r="715" spans="1:44" ht="12" customHeight="1" x14ac:dyDescent="0.2">
      <c r="A715" s="583"/>
      <c r="B715" s="568"/>
      <c r="C715" s="582"/>
      <c r="D715" s="570"/>
      <c r="E715" s="545"/>
      <c r="F715" s="529"/>
      <c r="G715" s="529"/>
      <c r="H715" s="529"/>
      <c r="I715" s="529"/>
      <c r="J715" s="529"/>
      <c r="K715" s="529"/>
      <c r="L715" s="573"/>
      <c r="M715" s="530"/>
      <c r="N715" s="573"/>
      <c r="O715" s="573"/>
      <c r="P715" s="573"/>
      <c r="Q715" s="539"/>
      <c r="R715" s="521"/>
      <c r="S715" s="532"/>
      <c r="T715" s="521"/>
      <c r="U715" s="530"/>
      <c r="V715" s="521"/>
      <c r="W715" s="514"/>
      <c r="X715" s="512"/>
      <c r="Y715" s="540"/>
      <c r="Z715" s="514"/>
      <c r="AA715" s="512"/>
      <c r="AB715" s="513"/>
      <c r="AC715" s="513"/>
      <c r="AD715" s="512"/>
      <c r="AE715" s="512"/>
      <c r="AF715" s="512"/>
      <c r="AG715" s="513"/>
      <c r="AH715" s="514"/>
      <c r="AI715" s="514"/>
      <c r="AJ715" s="514"/>
      <c r="AK715" s="514"/>
      <c r="AL715" s="516"/>
      <c r="AM715" s="514"/>
      <c r="AN715" s="512"/>
      <c r="AO715" s="512"/>
      <c r="AP715" s="512"/>
      <c r="AQ715" s="512"/>
      <c r="AR715" s="512"/>
    </row>
    <row r="716" spans="1:44" ht="12" customHeight="1" x14ac:dyDescent="0.2">
      <c r="A716" s="571"/>
      <c r="B716" s="568"/>
      <c r="C716" s="581"/>
      <c r="D716" s="569"/>
      <c r="E716" s="545"/>
      <c r="F716" s="573"/>
      <c r="G716" s="573"/>
      <c r="H716" s="573"/>
      <c r="I716" s="573"/>
      <c r="J716" s="573"/>
      <c r="K716" s="573"/>
      <c r="L716" s="572"/>
      <c r="M716" s="580"/>
      <c r="N716" s="572"/>
      <c r="O716" s="572"/>
      <c r="P716" s="572"/>
      <c r="Q716" s="538"/>
      <c r="R716" s="522"/>
      <c r="S716" s="533"/>
      <c r="T716" s="522"/>
      <c r="U716" s="530"/>
      <c r="V716" s="522"/>
      <c r="W716" s="514"/>
      <c r="X716" s="512"/>
      <c r="Y716" s="540"/>
      <c r="Z716" s="514"/>
      <c r="AA716" s="512"/>
      <c r="AB716" s="513"/>
      <c r="AC716" s="513"/>
      <c r="AD716" s="512">
        <f>IFERROR(LEFT(E718,FIND(" ",E718)-1),E718)</f>
        <v>0</v>
      </c>
      <c r="AE716" s="512" t="e">
        <f>MID(E718,FIND(" ",E718)*1,27)</f>
        <v>#VALUE!</v>
      </c>
      <c r="AF716" s="512" t="str">
        <f>UPPER(AD716)</f>
        <v>0</v>
      </c>
      <c r="AG716" s="513" t="e">
        <f>PROPER(AE716)</f>
        <v>#VALUE!</v>
      </c>
      <c r="AH716" s="514" t="str">
        <f>MID($F718,FIND("",$F718)*1,2)</f>
        <v/>
      </c>
      <c r="AI716" s="514" t="str">
        <f>MID($F718,FIND("",$F718)*3,2)</f>
        <v/>
      </c>
      <c r="AJ716" s="514" t="str">
        <f>MID($F718,FIND("",$F718)*5,2)</f>
        <v/>
      </c>
      <c r="AK716" s="515">
        <f>G718</f>
        <v>0</v>
      </c>
      <c r="AL716" s="516">
        <f>IF(AK716="кмс",AK$2,IF(AK716="мс",AL$2,IF(AK716="мсмк",AM$2,IF(AK716="змс",AN$2,AK716))))</f>
        <v>0</v>
      </c>
      <c r="AM716" s="514"/>
      <c r="AN716" s="512"/>
      <c r="AO716" s="512"/>
      <c r="AP716" s="512"/>
      <c r="AQ716" s="512"/>
      <c r="AR716" s="512"/>
    </row>
    <row r="717" spans="1:44" ht="12" customHeight="1" x14ac:dyDescent="0.2">
      <c r="A717" s="571"/>
      <c r="B717" s="568"/>
      <c r="C717" s="581"/>
      <c r="D717" s="570"/>
      <c r="E717" s="545"/>
      <c r="F717" s="529"/>
      <c r="G717" s="529"/>
      <c r="H717" s="529"/>
      <c r="I717" s="529"/>
      <c r="J717" s="529"/>
      <c r="K717" s="529"/>
      <c r="L717" s="573"/>
      <c r="M717" s="530"/>
      <c r="N717" s="573"/>
      <c r="O717" s="573"/>
      <c r="P717" s="573"/>
      <c r="Q717" s="539"/>
      <c r="R717" s="521"/>
      <c r="S717" s="532"/>
      <c r="T717" s="521"/>
      <c r="U717" s="530"/>
      <c r="V717" s="521"/>
      <c r="W717" s="514"/>
      <c r="X717" s="512"/>
      <c r="Y717" s="540"/>
      <c r="Z717" s="514"/>
      <c r="AA717" s="512"/>
      <c r="AB717" s="513"/>
      <c r="AC717" s="513"/>
      <c r="AD717" s="512"/>
      <c r="AE717" s="512"/>
      <c r="AF717" s="512"/>
      <c r="AG717" s="513"/>
      <c r="AH717" s="514"/>
      <c r="AI717" s="514"/>
      <c r="AJ717" s="514"/>
      <c r="AK717" s="514"/>
      <c r="AL717" s="516"/>
      <c r="AM717" s="514"/>
      <c r="AN717" s="512"/>
      <c r="AO717" s="512"/>
      <c r="AP717" s="512"/>
      <c r="AQ717" s="512"/>
      <c r="AR717" s="512"/>
    </row>
    <row r="718" spans="1:44" ht="12" customHeight="1" x14ac:dyDescent="0.2">
      <c r="A718" s="571"/>
      <c r="B718" s="568"/>
      <c r="C718" s="581"/>
      <c r="D718" s="569"/>
      <c r="E718" s="545"/>
      <c r="F718" s="573"/>
      <c r="G718" s="573"/>
      <c r="H718" s="573"/>
      <c r="I718" s="573"/>
      <c r="J718" s="573"/>
      <c r="K718" s="573"/>
      <c r="L718" s="572"/>
      <c r="M718" s="580"/>
      <c r="N718" s="572"/>
      <c r="O718" s="572"/>
      <c r="P718" s="572"/>
      <c r="Q718" s="538"/>
      <c r="R718" s="522"/>
      <c r="S718" s="533"/>
      <c r="T718" s="522"/>
      <c r="U718" s="530"/>
      <c r="V718" s="522"/>
      <c r="W718" s="514"/>
      <c r="X718" s="512"/>
      <c r="Y718" s="540"/>
      <c r="Z718" s="514"/>
      <c r="AA718" s="512"/>
      <c r="AB718" s="513"/>
      <c r="AC718" s="513"/>
      <c r="AD718" s="512">
        <f>IFERROR(LEFT(E720,FIND(" ",E720)-1),E720)</f>
        <v>0</v>
      </c>
      <c r="AE718" s="512" t="e">
        <f>MID(E720,FIND(" ",E720)*1,27)</f>
        <v>#VALUE!</v>
      </c>
      <c r="AF718" s="512" t="str">
        <f>UPPER(AD718)</f>
        <v>0</v>
      </c>
      <c r="AG718" s="513" t="e">
        <f>PROPER(AE718)</f>
        <v>#VALUE!</v>
      </c>
      <c r="AH718" s="514" t="str">
        <f>MID($F720,FIND("",$F720)*1,2)</f>
        <v/>
      </c>
      <c r="AI718" s="514" t="str">
        <f>MID($F720,FIND("",$F720)*3,2)</f>
        <v/>
      </c>
      <c r="AJ718" s="514" t="str">
        <f>MID($F720,FIND("",$F720)*5,2)</f>
        <v/>
      </c>
      <c r="AK718" s="515">
        <f>G720</f>
        <v>0</v>
      </c>
      <c r="AL718" s="516">
        <f>IF(AK718="кмс",AK$2,IF(AK718="мс",AL$2,IF(AK718="мсмк",AM$2,IF(AK718="змс",AN$2,AK718))))</f>
        <v>0</v>
      </c>
      <c r="AM718" s="514"/>
      <c r="AN718" s="512"/>
      <c r="AO718" s="512"/>
      <c r="AP718" s="512"/>
      <c r="AQ718" s="512"/>
      <c r="AR718" s="512"/>
    </row>
    <row r="719" spans="1:44" ht="12" customHeight="1" x14ac:dyDescent="0.2">
      <c r="A719" s="571"/>
      <c r="B719" s="568"/>
      <c r="C719" s="581"/>
      <c r="D719" s="570"/>
      <c r="E719" s="545"/>
      <c r="F719" s="529"/>
      <c r="G719" s="529"/>
      <c r="H719" s="529"/>
      <c r="I719" s="529"/>
      <c r="J719" s="529"/>
      <c r="K719" s="529"/>
      <c r="L719" s="573"/>
      <c r="M719" s="530"/>
      <c r="N719" s="573"/>
      <c r="O719" s="573"/>
      <c r="P719" s="573"/>
      <c r="Q719" s="539"/>
      <c r="R719" s="521"/>
      <c r="S719" s="532"/>
      <c r="T719" s="521"/>
      <c r="U719" s="530"/>
      <c r="V719" s="521"/>
      <c r="W719" s="514"/>
      <c r="X719" s="512"/>
      <c r="Y719" s="540"/>
      <c r="Z719" s="514"/>
      <c r="AA719" s="512"/>
      <c r="AB719" s="513"/>
      <c r="AC719" s="513"/>
      <c r="AD719" s="512"/>
      <c r="AE719" s="512"/>
      <c r="AF719" s="512"/>
      <c r="AG719" s="513"/>
      <c r="AH719" s="514"/>
      <c r="AI719" s="514"/>
      <c r="AJ719" s="514"/>
      <c r="AK719" s="514"/>
      <c r="AL719" s="516"/>
      <c r="AM719" s="514"/>
      <c r="AN719" s="512"/>
      <c r="AO719" s="512"/>
      <c r="AP719" s="512"/>
      <c r="AQ719" s="512"/>
      <c r="AR719" s="512"/>
    </row>
    <row r="720" spans="1:44" ht="12" customHeight="1" x14ac:dyDescent="0.2">
      <c r="A720" s="583"/>
      <c r="B720" s="568"/>
      <c r="C720" s="581"/>
      <c r="D720" s="569"/>
      <c r="E720" s="545"/>
      <c r="F720" s="573"/>
      <c r="G720" s="573"/>
      <c r="H720" s="573"/>
      <c r="I720" s="573"/>
      <c r="J720" s="573"/>
      <c r="K720" s="573"/>
      <c r="L720" s="572"/>
      <c r="M720" s="580"/>
      <c r="N720" s="572"/>
      <c r="O720" s="572"/>
      <c r="P720" s="572"/>
      <c r="Q720" s="538"/>
      <c r="R720" s="522"/>
      <c r="S720" s="533"/>
      <c r="T720" s="522"/>
      <c r="U720" s="530"/>
      <c r="V720" s="522"/>
      <c r="W720" s="514"/>
      <c r="X720" s="512"/>
      <c r="Y720" s="540"/>
      <c r="Z720" s="514"/>
      <c r="AA720" s="512"/>
      <c r="AB720" s="513"/>
      <c r="AC720" s="513"/>
      <c r="AD720" s="512">
        <f>IFERROR(LEFT(E722,FIND(" ",E722)-1),E722)</f>
        <v>0</v>
      </c>
      <c r="AE720" s="512" t="e">
        <f>MID(E722,FIND(" ",E722)*1,27)</f>
        <v>#VALUE!</v>
      </c>
      <c r="AF720" s="512" t="str">
        <f>UPPER(AD720)</f>
        <v>0</v>
      </c>
      <c r="AG720" s="513" t="e">
        <f>PROPER(AE720)</f>
        <v>#VALUE!</v>
      </c>
      <c r="AH720" s="514" t="str">
        <f>MID($F722,FIND("",$F722)*1,2)</f>
        <v/>
      </c>
      <c r="AI720" s="514" t="str">
        <f>MID($F722,FIND("",$F722)*3,2)</f>
        <v/>
      </c>
      <c r="AJ720" s="514" t="str">
        <f>MID($F722,FIND("",$F722)*5,2)</f>
        <v/>
      </c>
      <c r="AK720" s="515">
        <f>G722</f>
        <v>0</v>
      </c>
      <c r="AL720" s="516">
        <f>IF(AK720="кмс",AK$2,IF(AK720="мс",AL$2,IF(AK720="мсмк",AM$2,IF(AK720="змс",AN$2,AK720))))</f>
        <v>0</v>
      </c>
      <c r="AM720" s="514"/>
      <c r="AN720" s="512"/>
      <c r="AO720" s="512"/>
      <c r="AP720" s="512"/>
      <c r="AQ720" s="512"/>
      <c r="AR720" s="512"/>
    </row>
    <row r="721" spans="1:44" ht="12" customHeight="1" x14ac:dyDescent="0.2">
      <c r="A721" s="583"/>
      <c r="B721" s="568"/>
      <c r="C721" s="581"/>
      <c r="D721" s="570"/>
      <c r="E721" s="545"/>
      <c r="F721" s="529"/>
      <c r="G721" s="529"/>
      <c r="H721" s="529"/>
      <c r="I721" s="529"/>
      <c r="J721" s="529"/>
      <c r="K721" s="529"/>
      <c r="L721" s="573"/>
      <c r="M721" s="530"/>
      <c r="N721" s="573"/>
      <c r="O721" s="573"/>
      <c r="P721" s="573"/>
      <c r="Q721" s="539"/>
      <c r="R721" s="521"/>
      <c r="S721" s="532"/>
      <c r="T721" s="521"/>
      <c r="U721" s="530"/>
      <c r="V721" s="521"/>
      <c r="W721" s="514"/>
      <c r="X721" s="512"/>
      <c r="Y721" s="540"/>
      <c r="Z721" s="514"/>
      <c r="AA721" s="512"/>
      <c r="AB721" s="513"/>
      <c r="AC721" s="513"/>
      <c r="AD721" s="512"/>
      <c r="AE721" s="512"/>
      <c r="AF721" s="512"/>
      <c r="AG721" s="513"/>
      <c r="AH721" s="514"/>
      <c r="AI721" s="514"/>
      <c r="AJ721" s="514"/>
      <c r="AK721" s="514"/>
      <c r="AL721" s="516"/>
      <c r="AM721" s="514"/>
      <c r="AN721" s="512"/>
      <c r="AO721" s="512"/>
      <c r="AP721" s="512"/>
      <c r="AQ721" s="512"/>
      <c r="AR721" s="512"/>
    </row>
    <row r="722" spans="1:44" ht="12" customHeight="1" x14ac:dyDescent="0.2">
      <c r="A722" s="571"/>
      <c r="B722" s="568"/>
      <c r="C722" s="582"/>
      <c r="D722" s="569"/>
      <c r="E722" s="545"/>
      <c r="F722" s="573"/>
      <c r="G722" s="573"/>
      <c r="H722" s="573"/>
      <c r="I722" s="573"/>
      <c r="J722" s="573"/>
      <c r="K722" s="573"/>
      <c r="L722" s="572"/>
      <c r="M722" s="580"/>
      <c r="N722" s="572"/>
      <c r="O722" s="572"/>
      <c r="P722" s="572"/>
      <c r="Q722" s="538"/>
      <c r="R722" s="522"/>
      <c r="S722" s="533"/>
      <c r="T722" s="522"/>
      <c r="U722" s="530"/>
      <c r="V722" s="522"/>
      <c r="W722" s="514"/>
      <c r="X722" s="512"/>
      <c r="Y722" s="540"/>
      <c r="Z722" s="514"/>
      <c r="AA722" s="512"/>
      <c r="AB722" s="513"/>
      <c r="AC722" s="513"/>
      <c r="AD722" s="512">
        <f>IFERROR(LEFT(E724,FIND(" ",E724)-1),E724)</f>
        <v>0</v>
      </c>
      <c r="AE722" s="512" t="e">
        <f>MID(E724,FIND(" ",E724)*1,27)</f>
        <v>#VALUE!</v>
      </c>
      <c r="AF722" s="512" t="str">
        <f>UPPER(AD722)</f>
        <v>0</v>
      </c>
      <c r="AG722" s="513" t="e">
        <f>PROPER(AE722)</f>
        <v>#VALUE!</v>
      </c>
      <c r="AH722" s="514" t="str">
        <f>MID($F724,FIND("",$F724)*1,2)</f>
        <v/>
      </c>
      <c r="AI722" s="514" t="str">
        <f>MID($F724,FIND("",$F724)*3,2)</f>
        <v/>
      </c>
      <c r="AJ722" s="514" t="str">
        <f>MID($F724,FIND("",$F724)*5,2)</f>
        <v/>
      </c>
      <c r="AK722" s="515">
        <f>G724</f>
        <v>0</v>
      </c>
      <c r="AL722" s="516">
        <f>IF(AK722="кмс",AK$2,IF(AK722="мс",AL$2,IF(AK722="мсмк",AM$2,IF(AK722="змс",AN$2,AK722))))</f>
        <v>0</v>
      </c>
      <c r="AM722" s="514"/>
      <c r="AN722" s="512"/>
      <c r="AO722" s="512"/>
      <c r="AP722" s="512"/>
      <c r="AQ722" s="512"/>
      <c r="AR722" s="512"/>
    </row>
    <row r="723" spans="1:44" ht="12" customHeight="1" x14ac:dyDescent="0.2">
      <c r="A723" s="571"/>
      <c r="B723" s="568"/>
      <c r="C723" s="582"/>
      <c r="D723" s="570"/>
      <c r="E723" s="545"/>
      <c r="F723" s="529"/>
      <c r="G723" s="529"/>
      <c r="H723" s="529"/>
      <c r="I723" s="529"/>
      <c r="J723" s="529"/>
      <c r="K723" s="529"/>
      <c r="L723" s="573"/>
      <c r="M723" s="530"/>
      <c r="N723" s="573"/>
      <c r="O723" s="573"/>
      <c r="P723" s="573"/>
      <c r="Q723" s="539"/>
      <c r="R723" s="521"/>
      <c r="S723" s="532"/>
      <c r="T723" s="521"/>
      <c r="U723" s="530"/>
      <c r="V723" s="521"/>
      <c r="W723" s="514"/>
      <c r="X723" s="512"/>
      <c r="Y723" s="540"/>
      <c r="Z723" s="514"/>
      <c r="AA723" s="512"/>
      <c r="AB723" s="513"/>
      <c r="AC723" s="513"/>
      <c r="AD723" s="512"/>
      <c r="AE723" s="512"/>
      <c r="AF723" s="512"/>
      <c r="AG723" s="513"/>
      <c r="AH723" s="514"/>
      <c r="AI723" s="514"/>
      <c r="AJ723" s="514"/>
      <c r="AK723" s="514"/>
      <c r="AL723" s="516"/>
      <c r="AM723" s="514"/>
      <c r="AN723" s="512"/>
      <c r="AO723" s="512"/>
      <c r="AP723" s="512"/>
      <c r="AQ723" s="512"/>
      <c r="AR723" s="512"/>
    </row>
    <row r="724" spans="1:44" ht="12" customHeight="1" x14ac:dyDescent="0.2">
      <c r="A724" s="583"/>
      <c r="B724" s="568"/>
      <c r="C724" s="581"/>
      <c r="D724" s="569"/>
      <c r="E724" s="545"/>
      <c r="F724" s="573"/>
      <c r="G724" s="573"/>
      <c r="H724" s="573"/>
      <c r="I724" s="573"/>
      <c r="J724" s="573"/>
      <c r="K724" s="573"/>
      <c r="L724" s="572"/>
      <c r="M724" s="580"/>
      <c r="N724" s="572"/>
      <c r="O724" s="572"/>
      <c r="P724" s="572"/>
      <c r="Q724" s="538"/>
      <c r="R724" s="522"/>
      <c r="S724" s="533"/>
      <c r="T724" s="522"/>
      <c r="U724" s="530"/>
      <c r="V724" s="522"/>
      <c r="W724" s="514"/>
      <c r="X724" s="512"/>
      <c r="Y724" s="540"/>
      <c r="Z724" s="514"/>
      <c r="AA724" s="512"/>
      <c r="AB724" s="513"/>
      <c r="AC724" s="513"/>
      <c r="AD724" s="512">
        <f>IFERROR(LEFT(E726,FIND(" ",E726)-1),E726)</f>
        <v>0</v>
      </c>
      <c r="AE724" s="512" t="e">
        <f>MID(E726,FIND(" ",E726)*1,27)</f>
        <v>#VALUE!</v>
      </c>
      <c r="AF724" s="512" t="str">
        <f>UPPER(AD724)</f>
        <v>0</v>
      </c>
      <c r="AG724" s="513" t="e">
        <f>PROPER(AE724)</f>
        <v>#VALUE!</v>
      </c>
      <c r="AH724" s="514" t="str">
        <f>MID($F726,FIND("",$F726)*1,2)</f>
        <v/>
      </c>
      <c r="AI724" s="514" t="str">
        <f>MID($F726,FIND("",$F726)*3,2)</f>
        <v/>
      </c>
      <c r="AJ724" s="514" t="str">
        <f>MID($F726,FIND("",$F726)*5,2)</f>
        <v/>
      </c>
      <c r="AK724" s="515">
        <f>G726</f>
        <v>0</v>
      </c>
      <c r="AL724" s="516">
        <f>IF(AK724="кмс",AK$2,IF(AK724="мс",AL$2,IF(AK724="мсмк",AM$2,IF(AK724="змс",AN$2,AK724))))</f>
        <v>0</v>
      </c>
      <c r="AM724" s="514"/>
      <c r="AN724" s="512"/>
      <c r="AO724" s="512"/>
      <c r="AP724" s="512"/>
      <c r="AQ724" s="512"/>
      <c r="AR724" s="512"/>
    </row>
    <row r="725" spans="1:44" ht="12" customHeight="1" x14ac:dyDescent="0.2">
      <c r="A725" s="583"/>
      <c r="B725" s="568"/>
      <c r="C725" s="581"/>
      <c r="D725" s="570"/>
      <c r="E725" s="545"/>
      <c r="F725" s="529"/>
      <c r="G725" s="529"/>
      <c r="H725" s="529"/>
      <c r="I725" s="529"/>
      <c r="J725" s="529"/>
      <c r="K725" s="529"/>
      <c r="L725" s="573"/>
      <c r="M725" s="530"/>
      <c r="N725" s="573"/>
      <c r="O725" s="573"/>
      <c r="P725" s="573"/>
      <c r="Q725" s="539"/>
      <c r="R725" s="521"/>
      <c r="S725" s="532"/>
      <c r="T725" s="521"/>
      <c r="U725" s="530"/>
      <c r="V725" s="521"/>
      <c r="W725" s="514"/>
      <c r="X725" s="512"/>
      <c r="Y725" s="540"/>
      <c r="Z725" s="514"/>
      <c r="AA725" s="512"/>
      <c r="AB725" s="513"/>
      <c r="AC725" s="513"/>
      <c r="AD725" s="512"/>
      <c r="AE725" s="512"/>
      <c r="AF725" s="512"/>
      <c r="AG725" s="513"/>
      <c r="AH725" s="514"/>
      <c r="AI725" s="514"/>
      <c r="AJ725" s="514"/>
      <c r="AK725" s="514"/>
      <c r="AL725" s="516"/>
      <c r="AM725" s="514"/>
      <c r="AN725" s="512"/>
      <c r="AO725" s="512"/>
      <c r="AP725" s="512"/>
      <c r="AQ725" s="512"/>
      <c r="AR725" s="512"/>
    </row>
    <row r="726" spans="1:44" ht="12" customHeight="1" x14ac:dyDescent="0.2">
      <c r="A726" s="571"/>
      <c r="B726" s="568"/>
      <c r="C726" s="582"/>
      <c r="D726" s="569"/>
      <c r="E726" s="545"/>
      <c r="F726" s="573"/>
      <c r="G726" s="573"/>
      <c r="H726" s="573"/>
      <c r="I726" s="573"/>
      <c r="J726" s="573"/>
      <c r="K726" s="573"/>
      <c r="L726" s="572"/>
      <c r="M726" s="580"/>
      <c r="N726" s="572"/>
      <c r="O726" s="572"/>
      <c r="P726" s="572"/>
      <c r="Q726" s="538"/>
      <c r="R726" s="522"/>
      <c r="S726" s="533"/>
      <c r="T726" s="522"/>
      <c r="U726" s="530"/>
      <c r="V726" s="522"/>
      <c r="W726" s="514"/>
      <c r="X726" s="512"/>
      <c r="Y726" s="540"/>
      <c r="Z726" s="514"/>
      <c r="AA726" s="512"/>
      <c r="AB726" s="513"/>
      <c r="AC726" s="513"/>
      <c r="AD726" s="512">
        <f>IFERROR(LEFT(E728,FIND(" ",E728)-1),E728)</f>
        <v>0</v>
      </c>
      <c r="AE726" s="512" t="e">
        <f>MID(E728,FIND(" ",E728)*1,27)</f>
        <v>#VALUE!</v>
      </c>
      <c r="AF726" s="512" t="str">
        <f>UPPER(AD726)</f>
        <v>0</v>
      </c>
      <c r="AG726" s="513" t="e">
        <f>PROPER(AE726)</f>
        <v>#VALUE!</v>
      </c>
      <c r="AH726" s="514" t="str">
        <f>MID($F728,FIND("",$F728)*1,2)</f>
        <v/>
      </c>
      <c r="AI726" s="514" t="str">
        <f>MID($F728,FIND("",$F728)*3,2)</f>
        <v/>
      </c>
      <c r="AJ726" s="514" t="str">
        <f>MID($F728,FIND("",$F728)*5,2)</f>
        <v/>
      </c>
      <c r="AK726" s="515">
        <f>G728</f>
        <v>0</v>
      </c>
      <c r="AL726" s="516">
        <f>IF(AK726="кмс",AK$2,IF(AK726="мс",AL$2,IF(AK726="мсмк",AM$2,IF(AK726="змс",AN$2,AK726))))</f>
        <v>0</v>
      </c>
      <c r="AM726" s="514"/>
      <c r="AN726" s="512"/>
      <c r="AO726" s="512"/>
      <c r="AP726" s="512"/>
      <c r="AQ726" s="512"/>
      <c r="AR726" s="512"/>
    </row>
    <row r="727" spans="1:44" ht="12" customHeight="1" x14ac:dyDescent="0.2">
      <c r="A727" s="571"/>
      <c r="B727" s="568"/>
      <c r="C727" s="582"/>
      <c r="D727" s="570"/>
      <c r="E727" s="545"/>
      <c r="F727" s="529"/>
      <c r="G727" s="529"/>
      <c r="H727" s="529"/>
      <c r="I727" s="529"/>
      <c r="J727" s="529"/>
      <c r="K727" s="529"/>
      <c r="L727" s="573"/>
      <c r="M727" s="530"/>
      <c r="N727" s="573"/>
      <c r="O727" s="573"/>
      <c r="P727" s="573"/>
      <c r="Q727" s="539"/>
      <c r="R727" s="521"/>
      <c r="S727" s="532"/>
      <c r="T727" s="521"/>
      <c r="U727" s="530"/>
      <c r="V727" s="521"/>
      <c r="W727" s="514"/>
      <c r="X727" s="512"/>
      <c r="Y727" s="540"/>
      <c r="Z727" s="514"/>
      <c r="AA727" s="512"/>
      <c r="AB727" s="513"/>
      <c r="AC727" s="513"/>
      <c r="AD727" s="512"/>
      <c r="AE727" s="512"/>
      <c r="AF727" s="512"/>
      <c r="AG727" s="513"/>
      <c r="AH727" s="514"/>
      <c r="AI727" s="514"/>
      <c r="AJ727" s="514"/>
      <c r="AK727" s="514"/>
      <c r="AL727" s="516"/>
      <c r="AM727" s="514"/>
      <c r="AN727" s="512"/>
      <c r="AO727" s="512"/>
      <c r="AP727" s="512"/>
      <c r="AQ727" s="512"/>
      <c r="AR727" s="512"/>
    </row>
    <row r="728" spans="1:44" ht="12" customHeight="1" x14ac:dyDescent="0.2">
      <c r="A728" s="583"/>
      <c r="B728" s="568"/>
      <c r="C728" s="582"/>
      <c r="D728" s="569"/>
      <c r="E728" s="545"/>
      <c r="F728" s="573"/>
      <c r="G728" s="573"/>
      <c r="H728" s="573"/>
      <c r="I728" s="573"/>
      <c r="J728" s="573"/>
      <c r="K728" s="573"/>
      <c r="L728" s="572"/>
      <c r="M728" s="580"/>
      <c r="N728" s="572"/>
      <c r="O728" s="572"/>
      <c r="P728" s="572"/>
      <c r="Q728" s="538"/>
      <c r="R728" s="522"/>
      <c r="S728" s="533"/>
      <c r="T728" s="522"/>
      <c r="U728" s="530"/>
      <c r="V728" s="522"/>
      <c r="W728" s="514"/>
      <c r="X728" s="512"/>
      <c r="Y728" s="540"/>
      <c r="Z728" s="514"/>
      <c r="AA728" s="512"/>
      <c r="AB728" s="513"/>
      <c r="AC728" s="513"/>
      <c r="AD728" s="512">
        <f>IFERROR(LEFT(E730,FIND(" ",E730)-1),E730)</f>
        <v>0</v>
      </c>
      <c r="AE728" s="512" t="e">
        <f>MID(E730,FIND(" ",E730)*1,27)</f>
        <v>#VALUE!</v>
      </c>
      <c r="AF728" s="512" t="str">
        <f>UPPER(AD728)</f>
        <v>0</v>
      </c>
      <c r="AG728" s="513" t="e">
        <f>PROPER(AE728)</f>
        <v>#VALUE!</v>
      </c>
      <c r="AH728" s="514" t="str">
        <f>MID($F730,FIND("",$F730)*1,2)</f>
        <v/>
      </c>
      <c r="AI728" s="514" t="str">
        <f>MID($F730,FIND("",$F730)*3,2)</f>
        <v/>
      </c>
      <c r="AJ728" s="514" t="str">
        <f>MID($F730,FIND("",$F730)*5,2)</f>
        <v/>
      </c>
      <c r="AK728" s="515">
        <f>G730</f>
        <v>0</v>
      </c>
      <c r="AL728" s="516">
        <f>IF(AK728="кмс",AK$2,IF(AK728="мс",AL$2,IF(AK728="мсмк",AM$2,IF(AK728="змс",AN$2,AK728))))</f>
        <v>0</v>
      </c>
      <c r="AM728" s="514"/>
      <c r="AN728" s="512"/>
      <c r="AO728" s="512"/>
      <c r="AP728" s="512"/>
      <c r="AQ728" s="512"/>
      <c r="AR728" s="512"/>
    </row>
    <row r="729" spans="1:44" ht="12" customHeight="1" x14ac:dyDescent="0.2">
      <c r="A729" s="583"/>
      <c r="B729" s="568"/>
      <c r="C729" s="582"/>
      <c r="D729" s="570"/>
      <c r="E729" s="545"/>
      <c r="F729" s="529"/>
      <c r="G729" s="529"/>
      <c r="H729" s="529"/>
      <c r="I729" s="529"/>
      <c r="J729" s="529"/>
      <c r="K729" s="529"/>
      <c r="L729" s="573"/>
      <c r="M729" s="530"/>
      <c r="N729" s="573"/>
      <c r="O729" s="573"/>
      <c r="P729" s="573"/>
      <c r="Q729" s="539"/>
      <c r="R729" s="521"/>
      <c r="S729" s="532"/>
      <c r="T729" s="521"/>
      <c r="U729" s="530"/>
      <c r="V729" s="521"/>
      <c r="W729" s="514"/>
      <c r="X729" s="512"/>
      <c r="Y729" s="540"/>
      <c r="Z729" s="514"/>
      <c r="AA729" s="512"/>
      <c r="AB729" s="513"/>
      <c r="AC729" s="513"/>
      <c r="AD729" s="512"/>
      <c r="AE729" s="512"/>
      <c r="AF729" s="512"/>
      <c r="AG729" s="513"/>
      <c r="AH729" s="514"/>
      <c r="AI729" s="514"/>
      <c r="AJ729" s="514"/>
      <c r="AK729" s="514"/>
      <c r="AL729" s="516"/>
      <c r="AM729" s="514"/>
      <c r="AN729" s="512"/>
      <c r="AO729" s="512"/>
      <c r="AP729" s="512"/>
      <c r="AQ729" s="512"/>
      <c r="AR729" s="512"/>
    </row>
    <row r="730" spans="1:44" ht="12" customHeight="1" x14ac:dyDescent="0.2">
      <c r="A730" s="571"/>
      <c r="B730" s="568"/>
      <c r="C730" s="582"/>
      <c r="D730" s="569"/>
      <c r="E730" s="545"/>
      <c r="F730" s="573"/>
      <c r="G730" s="573"/>
      <c r="H730" s="573"/>
      <c r="I730" s="573"/>
      <c r="J730" s="573"/>
      <c r="K730" s="573"/>
      <c r="L730" s="572"/>
      <c r="M730" s="580"/>
      <c r="N730" s="572"/>
      <c r="O730" s="572"/>
      <c r="P730" s="572"/>
      <c r="Q730" s="538"/>
      <c r="R730" s="522"/>
      <c r="S730" s="533"/>
      <c r="T730" s="522"/>
      <c r="U730" s="530"/>
      <c r="V730" s="522"/>
      <c r="W730" s="514"/>
      <c r="X730" s="512"/>
      <c r="Y730" s="540"/>
      <c r="Z730" s="514"/>
      <c r="AA730" s="512"/>
      <c r="AB730" s="513"/>
      <c r="AC730" s="513"/>
      <c r="AD730" s="512">
        <f>IFERROR(LEFT(E732,FIND(" ",E732)-1),E732)</f>
        <v>0</v>
      </c>
      <c r="AE730" s="512" t="e">
        <f>MID(E732,FIND(" ",E732)*1,27)</f>
        <v>#VALUE!</v>
      </c>
      <c r="AF730" s="512" t="str">
        <f>UPPER(AD730)</f>
        <v>0</v>
      </c>
      <c r="AG730" s="513" t="e">
        <f>PROPER(AE730)</f>
        <v>#VALUE!</v>
      </c>
      <c r="AH730" s="514" t="str">
        <f>MID($F732,FIND("",$F732)*1,2)</f>
        <v/>
      </c>
      <c r="AI730" s="514" t="str">
        <f>MID($F732,FIND("",$F732)*3,2)</f>
        <v/>
      </c>
      <c r="AJ730" s="514" t="str">
        <f>MID($F732,FIND("",$F732)*5,2)</f>
        <v/>
      </c>
      <c r="AK730" s="515">
        <f>G732</f>
        <v>0</v>
      </c>
      <c r="AL730" s="516">
        <f>IF(AK730="кмс",AK$2,IF(AK730="мс",AL$2,IF(AK730="мсмк",AM$2,IF(AK730="змс",AN$2,AK730))))</f>
        <v>0</v>
      </c>
      <c r="AM730" s="514"/>
      <c r="AN730" s="512"/>
      <c r="AO730" s="512"/>
      <c r="AP730" s="512"/>
      <c r="AQ730" s="512"/>
      <c r="AR730" s="512"/>
    </row>
    <row r="731" spans="1:44" ht="12" customHeight="1" x14ac:dyDescent="0.2">
      <c r="A731" s="571"/>
      <c r="B731" s="568"/>
      <c r="C731" s="582"/>
      <c r="D731" s="570"/>
      <c r="E731" s="545"/>
      <c r="F731" s="529"/>
      <c r="G731" s="529"/>
      <c r="H731" s="529"/>
      <c r="I731" s="529"/>
      <c r="J731" s="529"/>
      <c r="K731" s="529"/>
      <c r="L731" s="573"/>
      <c r="M731" s="530"/>
      <c r="N731" s="573"/>
      <c r="O731" s="573"/>
      <c r="P731" s="573"/>
      <c r="Q731" s="539"/>
      <c r="R731" s="521"/>
      <c r="S731" s="532"/>
      <c r="T731" s="521"/>
      <c r="U731" s="530"/>
      <c r="V731" s="521"/>
      <c r="W731" s="514"/>
      <c r="X731" s="512"/>
      <c r="Y731" s="540"/>
      <c r="Z731" s="514"/>
      <c r="AA731" s="512"/>
      <c r="AB731" s="513"/>
      <c r="AC731" s="513"/>
      <c r="AD731" s="512"/>
      <c r="AE731" s="512"/>
      <c r="AF731" s="512"/>
      <c r="AG731" s="513"/>
      <c r="AH731" s="514"/>
      <c r="AI731" s="514"/>
      <c r="AJ731" s="514"/>
      <c r="AK731" s="514"/>
      <c r="AL731" s="516"/>
      <c r="AM731" s="514"/>
      <c r="AN731" s="512"/>
      <c r="AO731" s="512"/>
      <c r="AP731" s="512"/>
      <c r="AQ731" s="512"/>
      <c r="AR731" s="512"/>
    </row>
    <row r="732" spans="1:44" ht="12" customHeight="1" x14ac:dyDescent="0.2">
      <c r="A732" s="583"/>
      <c r="B732" s="568"/>
      <c r="C732" s="582"/>
      <c r="D732" s="569"/>
      <c r="E732" s="545"/>
      <c r="F732" s="573"/>
      <c r="G732" s="573"/>
      <c r="H732" s="573"/>
      <c r="I732" s="573"/>
      <c r="J732" s="573"/>
      <c r="K732" s="573"/>
      <c r="L732" s="572"/>
      <c r="M732" s="580"/>
      <c r="N732" s="572"/>
      <c r="O732" s="572"/>
      <c r="P732" s="572"/>
      <c r="Q732" s="538"/>
      <c r="R732" s="522"/>
      <c r="S732" s="533"/>
      <c r="T732" s="522"/>
      <c r="U732" s="530"/>
      <c r="V732" s="522"/>
      <c r="W732" s="514"/>
      <c r="X732" s="512"/>
      <c r="Y732" s="540"/>
      <c r="Z732" s="514"/>
      <c r="AA732" s="512"/>
      <c r="AB732" s="513"/>
      <c r="AC732" s="513"/>
      <c r="AD732" s="512">
        <f>IFERROR(LEFT(E734,FIND(" ",E734)-1),E734)</f>
        <v>0</v>
      </c>
      <c r="AE732" s="512" t="e">
        <f>MID(E734,FIND(" ",E734)*1,27)</f>
        <v>#VALUE!</v>
      </c>
      <c r="AF732" s="512" t="str">
        <f>UPPER(AD732)</f>
        <v>0</v>
      </c>
      <c r="AG732" s="513" t="e">
        <f>PROPER(AE732)</f>
        <v>#VALUE!</v>
      </c>
      <c r="AH732" s="514" t="str">
        <f>MID($F734,FIND("",$F734)*1,2)</f>
        <v/>
      </c>
      <c r="AI732" s="514" t="str">
        <f>MID($F734,FIND("",$F734)*3,2)</f>
        <v/>
      </c>
      <c r="AJ732" s="514" t="str">
        <f>MID($F734,FIND("",$F734)*5,2)</f>
        <v/>
      </c>
      <c r="AK732" s="515">
        <f>G734</f>
        <v>0</v>
      </c>
      <c r="AL732" s="516">
        <f>IF(AK732="кмс",AK$2,IF(AK732="мс",AL$2,IF(AK732="мсмк",AM$2,IF(AK732="змс",AN$2,AK732))))</f>
        <v>0</v>
      </c>
      <c r="AM732" s="514"/>
      <c r="AN732" s="512"/>
      <c r="AO732" s="512"/>
      <c r="AP732" s="512"/>
      <c r="AQ732" s="512"/>
      <c r="AR732" s="512"/>
    </row>
    <row r="733" spans="1:44" ht="12" customHeight="1" x14ac:dyDescent="0.2">
      <c r="A733" s="583"/>
      <c r="B733" s="568"/>
      <c r="C733" s="582"/>
      <c r="D733" s="570"/>
      <c r="E733" s="545"/>
      <c r="F733" s="529"/>
      <c r="G733" s="529"/>
      <c r="H733" s="529"/>
      <c r="I733" s="529"/>
      <c r="J733" s="529"/>
      <c r="K733" s="529"/>
      <c r="L733" s="573"/>
      <c r="M733" s="530"/>
      <c r="N733" s="573"/>
      <c r="O733" s="573"/>
      <c r="P733" s="573"/>
      <c r="Q733" s="539"/>
      <c r="R733" s="521"/>
      <c r="S733" s="532"/>
      <c r="T733" s="521"/>
      <c r="U733" s="530"/>
      <c r="V733" s="521"/>
      <c r="W733" s="514"/>
      <c r="X733" s="512"/>
      <c r="Y733" s="540"/>
      <c r="Z733" s="514"/>
      <c r="AA733" s="512"/>
      <c r="AB733" s="513"/>
      <c r="AC733" s="513"/>
      <c r="AD733" s="512"/>
      <c r="AE733" s="512"/>
      <c r="AF733" s="512"/>
      <c r="AG733" s="513"/>
      <c r="AH733" s="514"/>
      <c r="AI733" s="514"/>
      <c r="AJ733" s="514"/>
      <c r="AK733" s="514"/>
      <c r="AL733" s="516"/>
      <c r="AM733" s="514"/>
      <c r="AN733" s="512"/>
      <c r="AO733" s="512"/>
      <c r="AP733" s="512"/>
      <c r="AQ733" s="512"/>
      <c r="AR733" s="512"/>
    </row>
    <row r="734" spans="1:44" ht="12" customHeight="1" x14ac:dyDescent="0.2">
      <c r="A734" s="571"/>
      <c r="B734" s="568"/>
      <c r="C734" s="582"/>
      <c r="D734" s="569"/>
      <c r="E734" s="545"/>
      <c r="F734" s="573"/>
      <c r="G734" s="573"/>
      <c r="H734" s="573"/>
      <c r="I734" s="573"/>
      <c r="J734" s="573"/>
      <c r="K734" s="573"/>
      <c r="L734" s="572"/>
      <c r="M734" s="580"/>
      <c r="N734" s="572"/>
      <c r="O734" s="572"/>
      <c r="P734" s="572"/>
      <c r="Q734" s="538"/>
      <c r="R734" s="522"/>
      <c r="S734" s="533"/>
      <c r="T734" s="522"/>
      <c r="U734" s="530"/>
      <c r="V734" s="522"/>
      <c r="W734" s="514"/>
      <c r="X734" s="512"/>
      <c r="Y734" s="540"/>
      <c r="Z734" s="514"/>
      <c r="AA734" s="512"/>
      <c r="AB734" s="513"/>
      <c r="AC734" s="513"/>
      <c r="AD734" s="512">
        <f>IFERROR(LEFT(E736,FIND(" ",E736)-1),E736)</f>
        <v>0</v>
      </c>
      <c r="AE734" s="512" t="e">
        <f>MID(E736,FIND(" ",E736)*1,27)</f>
        <v>#VALUE!</v>
      </c>
      <c r="AF734" s="512" t="str">
        <f>UPPER(AD734)</f>
        <v>0</v>
      </c>
      <c r="AG734" s="513" t="e">
        <f>PROPER(AE734)</f>
        <v>#VALUE!</v>
      </c>
      <c r="AH734" s="514" t="str">
        <f>MID($F736,FIND("",$F736)*1,2)</f>
        <v/>
      </c>
      <c r="AI734" s="514" t="str">
        <f>MID($F736,FIND("",$F736)*3,2)</f>
        <v/>
      </c>
      <c r="AJ734" s="514" t="str">
        <f>MID($F736,FIND("",$F736)*5,2)</f>
        <v/>
      </c>
      <c r="AK734" s="515">
        <f>G736</f>
        <v>0</v>
      </c>
      <c r="AL734" s="516">
        <f>IF(AK734="кмс",AK$2,IF(AK734="мс",AL$2,IF(AK734="мсмк",AM$2,IF(AK734="змс",AN$2,AK734))))</f>
        <v>0</v>
      </c>
      <c r="AM734" s="514"/>
      <c r="AN734" s="512"/>
      <c r="AO734" s="512"/>
      <c r="AP734" s="512"/>
      <c r="AQ734" s="512"/>
      <c r="AR734" s="512"/>
    </row>
    <row r="735" spans="1:44" ht="12" customHeight="1" x14ac:dyDescent="0.2">
      <c r="A735" s="571"/>
      <c r="B735" s="568"/>
      <c r="C735" s="582"/>
      <c r="D735" s="570"/>
      <c r="E735" s="545"/>
      <c r="F735" s="529"/>
      <c r="G735" s="529"/>
      <c r="H735" s="529"/>
      <c r="I735" s="529"/>
      <c r="J735" s="529"/>
      <c r="K735" s="529"/>
      <c r="L735" s="573"/>
      <c r="M735" s="530"/>
      <c r="N735" s="573"/>
      <c r="O735" s="573"/>
      <c r="P735" s="573"/>
      <c r="Q735" s="539"/>
      <c r="R735" s="521"/>
      <c r="S735" s="532"/>
      <c r="T735" s="521"/>
      <c r="U735" s="530"/>
      <c r="V735" s="521"/>
      <c r="W735" s="514"/>
      <c r="X735" s="512"/>
      <c r="Y735" s="540"/>
      <c r="Z735" s="514"/>
      <c r="AA735" s="512"/>
      <c r="AB735" s="513"/>
      <c r="AC735" s="513"/>
      <c r="AD735" s="512"/>
      <c r="AE735" s="512"/>
      <c r="AF735" s="512"/>
      <c r="AG735" s="513"/>
      <c r="AH735" s="514"/>
      <c r="AI735" s="514"/>
      <c r="AJ735" s="514"/>
      <c r="AK735" s="514"/>
      <c r="AL735" s="516"/>
      <c r="AM735" s="514"/>
      <c r="AN735" s="512"/>
      <c r="AO735" s="512"/>
      <c r="AP735" s="512"/>
      <c r="AQ735" s="512"/>
      <c r="AR735" s="512"/>
    </row>
    <row r="736" spans="1:44" ht="12" customHeight="1" x14ac:dyDescent="0.2">
      <c r="A736" s="583"/>
      <c r="B736" s="568"/>
      <c r="C736" s="582"/>
      <c r="D736" s="569"/>
      <c r="E736" s="545"/>
      <c r="F736" s="573"/>
      <c r="G736" s="573"/>
      <c r="H736" s="573"/>
      <c r="I736" s="573"/>
      <c r="J736" s="573"/>
      <c r="K736" s="573"/>
      <c r="L736" s="572"/>
      <c r="M736" s="580"/>
      <c r="N736" s="572"/>
      <c r="O736" s="572"/>
      <c r="P736" s="572"/>
      <c r="Q736" s="538"/>
      <c r="R736" s="522"/>
      <c r="S736" s="533"/>
      <c r="T736" s="522"/>
      <c r="U736" s="530"/>
      <c r="V736" s="522"/>
      <c r="W736" s="514"/>
      <c r="X736" s="512"/>
      <c r="Y736" s="540"/>
      <c r="Z736" s="514"/>
      <c r="AA736" s="512"/>
      <c r="AB736" s="513"/>
      <c r="AC736" s="513"/>
      <c r="AD736" s="512">
        <f>IFERROR(LEFT(E738,FIND(" ",E738)-1),E738)</f>
        <v>0</v>
      </c>
      <c r="AE736" s="512" t="e">
        <f>MID(E738,FIND(" ",E738)*1,27)</f>
        <v>#VALUE!</v>
      </c>
      <c r="AF736" s="512" t="str">
        <f>UPPER(AD736)</f>
        <v>0</v>
      </c>
      <c r="AG736" s="513" t="e">
        <f>PROPER(AE736)</f>
        <v>#VALUE!</v>
      </c>
      <c r="AH736" s="514" t="str">
        <f>MID($F738,FIND("",$F738)*1,2)</f>
        <v/>
      </c>
      <c r="AI736" s="514" t="str">
        <f>MID($F738,FIND("",$F738)*3,2)</f>
        <v/>
      </c>
      <c r="AJ736" s="514" t="str">
        <f>MID($F738,FIND("",$F738)*5,2)</f>
        <v/>
      </c>
      <c r="AK736" s="515">
        <f>G738</f>
        <v>0</v>
      </c>
      <c r="AL736" s="516">
        <f>IF(AK736="кмс",AK$2,IF(AK736="мс",AL$2,IF(AK736="мсмк",AM$2,IF(AK736="змс",AN$2,AK736))))</f>
        <v>0</v>
      </c>
      <c r="AM736" s="514"/>
      <c r="AN736" s="512"/>
      <c r="AO736" s="512"/>
      <c r="AP736" s="512"/>
      <c r="AQ736" s="512"/>
      <c r="AR736" s="512"/>
    </row>
    <row r="737" spans="1:44" ht="12" customHeight="1" x14ac:dyDescent="0.2">
      <c r="A737" s="583"/>
      <c r="B737" s="568"/>
      <c r="C737" s="582"/>
      <c r="D737" s="570"/>
      <c r="E737" s="545"/>
      <c r="F737" s="529"/>
      <c r="G737" s="529"/>
      <c r="H737" s="529"/>
      <c r="I737" s="529"/>
      <c r="J737" s="529"/>
      <c r="K737" s="529"/>
      <c r="L737" s="573"/>
      <c r="M737" s="530"/>
      <c r="N737" s="573"/>
      <c r="O737" s="573"/>
      <c r="P737" s="573"/>
      <c r="Q737" s="539"/>
      <c r="R737" s="521"/>
      <c r="S737" s="532"/>
      <c r="T737" s="521"/>
      <c r="U737" s="530"/>
      <c r="V737" s="521"/>
      <c r="W737" s="514"/>
      <c r="X737" s="512"/>
      <c r="Y737" s="540"/>
      <c r="Z737" s="514"/>
      <c r="AA737" s="512"/>
      <c r="AB737" s="513"/>
      <c r="AC737" s="513"/>
      <c r="AD737" s="512"/>
      <c r="AE737" s="512"/>
      <c r="AF737" s="512"/>
      <c r="AG737" s="513"/>
      <c r="AH737" s="514"/>
      <c r="AI737" s="514"/>
      <c r="AJ737" s="514"/>
      <c r="AK737" s="514"/>
      <c r="AL737" s="516"/>
      <c r="AM737" s="514"/>
      <c r="AN737" s="512"/>
      <c r="AO737" s="512"/>
      <c r="AP737" s="512"/>
      <c r="AQ737" s="512"/>
      <c r="AR737" s="512"/>
    </row>
    <row r="738" spans="1:44" ht="12" customHeight="1" x14ac:dyDescent="0.2">
      <c r="A738" s="571"/>
      <c r="B738" s="568"/>
      <c r="C738" s="582"/>
      <c r="D738" s="569"/>
      <c r="E738" s="545"/>
      <c r="F738" s="573"/>
      <c r="G738" s="573"/>
      <c r="H738" s="573"/>
      <c r="I738" s="573"/>
      <c r="J738" s="573"/>
      <c r="K738" s="573"/>
      <c r="L738" s="572"/>
      <c r="M738" s="580"/>
      <c r="N738" s="572"/>
      <c r="O738" s="572"/>
      <c r="P738" s="572"/>
      <c r="Q738" s="538"/>
      <c r="R738" s="522"/>
      <c r="S738" s="533"/>
      <c r="T738" s="522"/>
      <c r="U738" s="530"/>
      <c r="V738" s="522"/>
      <c r="W738" s="514"/>
      <c r="X738" s="512"/>
      <c r="Y738" s="540"/>
      <c r="Z738" s="514"/>
      <c r="AA738" s="512"/>
      <c r="AB738" s="513"/>
      <c r="AC738" s="513"/>
      <c r="AD738" s="512">
        <f>IFERROR(LEFT(E740,FIND(" ",E740)-1),E740)</f>
        <v>0</v>
      </c>
      <c r="AE738" s="512" t="e">
        <f>MID(E740,FIND(" ",E740)*1,27)</f>
        <v>#VALUE!</v>
      </c>
      <c r="AF738" s="512" t="str">
        <f>UPPER(AD738)</f>
        <v>0</v>
      </c>
      <c r="AG738" s="513" t="e">
        <f>PROPER(AE738)</f>
        <v>#VALUE!</v>
      </c>
      <c r="AH738" s="514" t="str">
        <f>MID($F740,FIND("",$F740)*1,2)</f>
        <v/>
      </c>
      <c r="AI738" s="514" t="str">
        <f>MID($F740,FIND("",$F740)*3,2)</f>
        <v/>
      </c>
      <c r="AJ738" s="514" t="str">
        <f>MID($F740,FIND("",$F740)*5,2)</f>
        <v/>
      </c>
      <c r="AK738" s="515">
        <f>G740</f>
        <v>0</v>
      </c>
      <c r="AL738" s="516">
        <f>IF(AK738="кмс",AK$2,IF(AK738="мс",AL$2,IF(AK738="мсмк",AM$2,IF(AK738="змс",AN$2,AK738))))</f>
        <v>0</v>
      </c>
      <c r="AM738" s="514"/>
      <c r="AN738" s="512"/>
      <c r="AO738" s="512"/>
      <c r="AP738" s="512"/>
      <c r="AQ738" s="512"/>
      <c r="AR738" s="512"/>
    </row>
    <row r="739" spans="1:44" ht="12" customHeight="1" x14ac:dyDescent="0.2">
      <c r="A739" s="571"/>
      <c r="B739" s="568"/>
      <c r="C739" s="582"/>
      <c r="D739" s="570"/>
      <c r="E739" s="545"/>
      <c r="F739" s="529"/>
      <c r="G739" s="529"/>
      <c r="H739" s="529"/>
      <c r="I739" s="529"/>
      <c r="J739" s="529"/>
      <c r="K739" s="529"/>
      <c r="L739" s="573"/>
      <c r="M739" s="530"/>
      <c r="N739" s="573"/>
      <c r="O739" s="573"/>
      <c r="P739" s="573"/>
      <c r="Q739" s="539"/>
      <c r="R739" s="521"/>
      <c r="S739" s="532"/>
      <c r="T739" s="521"/>
      <c r="U739" s="530"/>
      <c r="V739" s="521"/>
      <c r="W739" s="514"/>
      <c r="X739" s="512"/>
      <c r="Y739" s="540"/>
      <c r="Z739" s="514"/>
      <c r="AA739" s="512"/>
      <c r="AB739" s="513"/>
      <c r="AC739" s="513"/>
      <c r="AD739" s="512"/>
      <c r="AE739" s="512"/>
      <c r="AF739" s="512"/>
      <c r="AG739" s="513"/>
      <c r="AH739" s="514"/>
      <c r="AI739" s="514"/>
      <c r="AJ739" s="514"/>
      <c r="AK739" s="514"/>
      <c r="AL739" s="516"/>
      <c r="AM739" s="514"/>
      <c r="AN739" s="512"/>
      <c r="AO739" s="512"/>
      <c r="AP739" s="512"/>
      <c r="AQ739" s="512"/>
      <c r="AR739" s="512"/>
    </row>
    <row r="740" spans="1:44" ht="12" customHeight="1" x14ac:dyDescent="0.2">
      <c r="A740" s="583"/>
      <c r="B740" s="568"/>
      <c r="C740" s="582"/>
      <c r="D740" s="569"/>
      <c r="E740" s="545"/>
      <c r="F740" s="573"/>
      <c r="G740" s="573"/>
      <c r="H740" s="573"/>
      <c r="I740" s="573"/>
      <c r="J740" s="573"/>
      <c r="K740" s="573"/>
      <c r="L740" s="572"/>
      <c r="M740" s="580"/>
      <c r="N740" s="572"/>
      <c r="O740" s="572"/>
      <c r="P740" s="572"/>
      <c r="Q740" s="538"/>
      <c r="R740" s="522"/>
      <c r="S740" s="533"/>
      <c r="T740" s="522"/>
      <c r="U740" s="530"/>
      <c r="V740" s="522"/>
      <c r="W740" s="514"/>
      <c r="X740" s="512"/>
      <c r="Y740" s="540"/>
      <c r="Z740" s="514"/>
      <c r="AA740" s="512"/>
      <c r="AB740" s="513"/>
      <c r="AC740" s="513"/>
      <c r="AD740" s="512">
        <f>IFERROR(LEFT(E742,FIND(" ",E742)-1),E742)</f>
        <v>0</v>
      </c>
      <c r="AE740" s="512" t="e">
        <f>MID(E742,FIND(" ",E742)*1,27)</f>
        <v>#VALUE!</v>
      </c>
      <c r="AF740" s="512" t="str">
        <f>UPPER(AD740)</f>
        <v>0</v>
      </c>
      <c r="AG740" s="513" t="e">
        <f>PROPER(AE740)</f>
        <v>#VALUE!</v>
      </c>
      <c r="AH740" s="514" t="str">
        <f>MID($F742,FIND("",$F742)*1,2)</f>
        <v/>
      </c>
      <c r="AI740" s="514" t="str">
        <f>MID($F742,FIND("",$F742)*3,2)</f>
        <v/>
      </c>
      <c r="AJ740" s="514" t="str">
        <f>MID($F742,FIND("",$F742)*5,2)</f>
        <v/>
      </c>
      <c r="AK740" s="515">
        <f>G742</f>
        <v>0</v>
      </c>
      <c r="AL740" s="516">
        <f>IF(AK740="кмс",AK$2,IF(AK740="мс",AL$2,IF(AK740="мсмк",AM$2,IF(AK740="змс",AN$2,AK740))))</f>
        <v>0</v>
      </c>
      <c r="AM740" s="514"/>
      <c r="AN740" s="512"/>
      <c r="AO740" s="512"/>
      <c r="AP740" s="512"/>
      <c r="AQ740" s="512"/>
      <c r="AR740" s="512"/>
    </row>
    <row r="741" spans="1:44" ht="12" customHeight="1" x14ac:dyDescent="0.2">
      <c r="A741" s="583"/>
      <c r="B741" s="568"/>
      <c r="C741" s="582"/>
      <c r="D741" s="570"/>
      <c r="E741" s="545"/>
      <c r="F741" s="529"/>
      <c r="G741" s="529"/>
      <c r="H741" s="529"/>
      <c r="I741" s="529"/>
      <c r="J741" s="529"/>
      <c r="K741" s="529"/>
      <c r="L741" s="573"/>
      <c r="M741" s="530"/>
      <c r="N741" s="573"/>
      <c r="O741" s="573"/>
      <c r="P741" s="573"/>
      <c r="Q741" s="539"/>
      <c r="R741" s="521"/>
      <c r="S741" s="532"/>
      <c r="T741" s="521"/>
      <c r="U741" s="530"/>
      <c r="V741" s="521"/>
      <c r="W741" s="514"/>
      <c r="X741" s="512"/>
      <c r="Y741" s="540"/>
      <c r="Z741" s="514"/>
      <c r="AA741" s="512"/>
      <c r="AB741" s="513"/>
      <c r="AC741" s="513"/>
      <c r="AD741" s="512"/>
      <c r="AE741" s="512"/>
      <c r="AF741" s="512"/>
      <c r="AG741" s="513"/>
      <c r="AH741" s="514"/>
      <c r="AI741" s="514"/>
      <c r="AJ741" s="514"/>
      <c r="AK741" s="514"/>
      <c r="AL741" s="516"/>
      <c r="AM741" s="514"/>
      <c r="AN741" s="512"/>
      <c r="AO741" s="512"/>
      <c r="AP741" s="512"/>
      <c r="AQ741" s="512"/>
      <c r="AR741" s="512"/>
    </row>
    <row r="742" spans="1:44" ht="12" customHeight="1" x14ac:dyDescent="0.2">
      <c r="A742" s="571"/>
      <c r="B742" s="568"/>
      <c r="C742" s="582"/>
      <c r="D742" s="569"/>
      <c r="E742" s="545"/>
      <c r="F742" s="573"/>
      <c r="G742" s="573"/>
      <c r="H742" s="573"/>
      <c r="I742" s="573"/>
      <c r="J742" s="573"/>
      <c r="K742" s="573"/>
      <c r="L742" s="572"/>
      <c r="M742" s="580"/>
      <c r="N742" s="572"/>
      <c r="O742" s="572"/>
      <c r="P742" s="572"/>
      <c r="Q742" s="538"/>
      <c r="R742" s="522"/>
      <c r="S742" s="533"/>
      <c r="T742" s="522"/>
      <c r="U742" s="530"/>
      <c r="V742" s="522"/>
      <c r="W742" s="514"/>
      <c r="X742" s="512"/>
      <c r="Y742" s="540"/>
      <c r="Z742" s="514"/>
      <c r="AA742" s="512"/>
      <c r="AB742" s="513"/>
      <c r="AC742" s="513"/>
      <c r="AD742" s="512">
        <f>IFERROR(LEFT(E744,FIND(" ",E744)-1),E744)</f>
        <v>0</v>
      </c>
      <c r="AE742" s="512" t="e">
        <f>MID(E744,FIND(" ",E744)*1,27)</f>
        <v>#VALUE!</v>
      </c>
      <c r="AF742" s="512" t="str">
        <f>UPPER(AD742)</f>
        <v>0</v>
      </c>
      <c r="AG742" s="513" t="e">
        <f>PROPER(AE742)</f>
        <v>#VALUE!</v>
      </c>
      <c r="AH742" s="514" t="str">
        <f>MID($F744,FIND("",$F744)*1,2)</f>
        <v/>
      </c>
      <c r="AI742" s="514" t="str">
        <f>MID($F744,FIND("",$F744)*3,2)</f>
        <v/>
      </c>
      <c r="AJ742" s="514" t="str">
        <f>MID($F744,FIND("",$F744)*5,2)</f>
        <v/>
      </c>
      <c r="AK742" s="515">
        <f>G744</f>
        <v>0</v>
      </c>
      <c r="AL742" s="516">
        <f>IF(AK742="кмс",AK$2,IF(AK742="мс",AL$2,IF(AK742="мсмк",AM$2,IF(AK742="змс",AN$2,AK742))))</f>
        <v>0</v>
      </c>
      <c r="AM742" s="514"/>
      <c r="AN742" s="512"/>
      <c r="AO742" s="512"/>
      <c r="AP742" s="512"/>
      <c r="AQ742" s="512"/>
      <c r="AR742" s="512"/>
    </row>
    <row r="743" spans="1:44" ht="12" customHeight="1" x14ac:dyDescent="0.2">
      <c r="A743" s="571"/>
      <c r="B743" s="568"/>
      <c r="C743" s="582"/>
      <c r="D743" s="570"/>
      <c r="E743" s="545"/>
      <c r="F743" s="529"/>
      <c r="G743" s="529"/>
      <c r="H743" s="529"/>
      <c r="I743" s="529"/>
      <c r="J743" s="529"/>
      <c r="K743" s="529"/>
      <c r="L743" s="573"/>
      <c r="M743" s="530"/>
      <c r="N743" s="573"/>
      <c r="O743" s="573"/>
      <c r="P743" s="573"/>
      <c r="Q743" s="539"/>
      <c r="R743" s="521"/>
      <c r="S743" s="532"/>
      <c r="T743" s="521"/>
      <c r="U743" s="530"/>
      <c r="V743" s="521"/>
      <c r="W743" s="514"/>
      <c r="X743" s="512"/>
      <c r="Y743" s="540"/>
      <c r="Z743" s="514"/>
      <c r="AA743" s="512"/>
      <c r="AB743" s="513"/>
      <c r="AC743" s="513"/>
      <c r="AD743" s="512"/>
      <c r="AE743" s="512"/>
      <c r="AF743" s="512"/>
      <c r="AG743" s="513"/>
      <c r="AH743" s="514"/>
      <c r="AI743" s="514"/>
      <c r="AJ743" s="514"/>
      <c r="AK743" s="514"/>
      <c r="AL743" s="516"/>
      <c r="AM743" s="514"/>
      <c r="AN743" s="512"/>
      <c r="AO743" s="512"/>
      <c r="AP743" s="512"/>
      <c r="AQ743" s="512"/>
      <c r="AR743" s="512"/>
    </row>
    <row r="744" spans="1:44" ht="12" customHeight="1" x14ac:dyDescent="0.2">
      <c r="A744" s="571"/>
      <c r="B744" s="568"/>
      <c r="C744" s="582"/>
      <c r="D744" s="569"/>
      <c r="E744" s="545"/>
      <c r="F744" s="573"/>
      <c r="G744" s="573"/>
      <c r="H744" s="573"/>
      <c r="I744" s="573"/>
      <c r="J744" s="573"/>
      <c r="K744" s="573"/>
      <c r="L744" s="572"/>
      <c r="M744" s="580"/>
      <c r="N744" s="572"/>
      <c r="O744" s="572"/>
      <c r="P744" s="572"/>
      <c r="Q744" s="538"/>
      <c r="R744" s="522"/>
      <c r="S744" s="533"/>
      <c r="T744" s="522"/>
      <c r="U744" s="530"/>
      <c r="V744" s="522"/>
      <c r="W744" s="514"/>
      <c r="X744" s="512"/>
      <c r="Y744" s="540"/>
      <c r="Z744" s="514"/>
      <c r="AA744" s="512"/>
      <c r="AB744" s="513"/>
      <c r="AC744" s="513"/>
      <c r="AD744" s="512">
        <f>IFERROR(LEFT(E746,FIND(" ",E746)-1),E746)</f>
        <v>0</v>
      </c>
      <c r="AE744" s="512" t="e">
        <f>MID(E746,FIND(" ",E746)*1,27)</f>
        <v>#VALUE!</v>
      </c>
      <c r="AF744" s="512" t="str">
        <f>UPPER(AD744)</f>
        <v>0</v>
      </c>
      <c r="AG744" s="513" t="e">
        <f>PROPER(AE744)</f>
        <v>#VALUE!</v>
      </c>
      <c r="AH744" s="514" t="str">
        <f>MID($F746,FIND("",$F746)*1,2)</f>
        <v/>
      </c>
      <c r="AI744" s="514" t="str">
        <f>MID($F746,FIND("",$F746)*3,2)</f>
        <v/>
      </c>
      <c r="AJ744" s="514" t="str">
        <f>MID($F746,FIND("",$F746)*5,2)</f>
        <v/>
      </c>
      <c r="AK744" s="515">
        <f>G746</f>
        <v>0</v>
      </c>
      <c r="AL744" s="516">
        <f>IF(AK744="кмс",AK$2,IF(AK744="мс",AL$2,IF(AK744="мсмк",AM$2,IF(AK744="змс",AN$2,AK744))))</f>
        <v>0</v>
      </c>
      <c r="AM744" s="514"/>
      <c r="AN744" s="512"/>
      <c r="AO744" s="512"/>
      <c r="AP744" s="512"/>
      <c r="AQ744" s="512"/>
      <c r="AR744" s="512"/>
    </row>
    <row r="745" spans="1:44" ht="12" customHeight="1" x14ac:dyDescent="0.2">
      <c r="A745" s="571"/>
      <c r="B745" s="568"/>
      <c r="C745" s="582"/>
      <c r="D745" s="570"/>
      <c r="E745" s="545"/>
      <c r="F745" s="529"/>
      <c r="G745" s="529"/>
      <c r="H745" s="529"/>
      <c r="I745" s="529"/>
      <c r="J745" s="529"/>
      <c r="K745" s="529"/>
      <c r="L745" s="573"/>
      <c r="M745" s="530"/>
      <c r="N745" s="573"/>
      <c r="O745" s="573"/>
      <c r="P745" s="573"/>
      <c r="Q745" s="539"/>
      <c r="R745" s="521"/>
      <c r="S745" s="532"/>
      <c r="T745" s="521"/>
      <c r="U745" s="530"/>
      <c r="V745" s="521"/>
      <c r="W745" s="514"/>
      <c r="X745" s="512"/>
      <c r="Y745" s="540"/>
      <c r="Z745" s="514"/>
      <c r="AA745" s="512"/>
      <c r="AB745" s="513"/>
      <c r="AC745" s="513"/>
      <c r="AD745" s="512"/>
      <c r="AE745" s="512"/>
      <c r="AF745" s="512"/>
      <c r="AG745" s="513"/>
      <c r="AH745" s="514"/>
      <c r="AI745" s="514"/>
      <c r="AJ745" s="514"/>
      <c r="AK745" s="514"/>
      <c r="AL745" s="516"/>
      <c r="AM745" s="514"/>
      <c r="AN745" s="512"/>
      <c r="AO745" s="512"/>
      <c r="AP745" s="512"/>
      <c r="AQ745" s="512"/>
      <c r="AR745" s="512"/>
    </row>
    <row r="746" spans="1:44" ht="12" customHeight="1" x14ac:dyDescent="0.2">
      <c r="A746" s="583"/>
      <c r="B746" s="568"/>
      <c r="C746" s="582"/>
      <c r="D746" s="569"/>
      <c r="E746" s="545"/>
      <c r="F746" s="573"/>
      <c r="G746" s="573"/>
      <c r="H746" s="573"/>
      <c r="I746" s="573"/>
      <c r="J746" s="573"/>
      <c r="K746" s="573"/>
      <c r="L746" s="572"/>
      <c r="M746" s="580"/>
      <c r="N746" s="572"/>
      <c r="O746" s="572"/>
      <c r="P746" s="572"/>
      <c r="Q746" s="538"/>
      <c r="R746" s="522"/>
      <c r="S746" s="533"/>
      <c r="T746" s="522"/>
      <c r="U746" s="530"/>
      <c r="V746" s="522"/>
      <c r="W746" s="514"/>
      <c r="X746" s="512"/>
      <c r="Y746" s="540"/>
      <c r="Z746" s="514"/>
      <c r="AA746" s="512"/>
      <c r="AB746" s="513"/>
      <c r="AC746" s="513"/>
      <c r="AD746" s="512">
        <f>IFERROR(LEFT(E748,FIND(" ",E748)-1),E748)</f>
        <v>0</v>
      </c>
      <c r="AE746" s="512" t="e">
        <f>MID(E748,FIND(" ",E748)*1,27)</f>
        <v>#VALUE!</v>
      </c>
      <c r="AF746" s="512" t="str">
        <f>UPPER(AD746)</f>
        <v>0</v>
      </c>
      <c r="AG746" s="513" t="e">
        <f>PROPER(AE746)</f>
        <v>#VALUE!</v>
      </c>
      <c r="AH746" s="514" t="str">
        <f>MID($F748,FIND("",$F748)*1,2)</f>
        <v/>
      </c>
      <c r="AI746" s="514" t="str">
        <f>MID($F748,FIND("",$F748)*3,2)</f>
        <v/>
      </c>
      <c r="AJ746" s="514" t="str">
        <f>MID($F748,FIND("",$F748)*5,2)</f>
        <v/>
      </c>
      <c r="AK746" s="515">
        <f>G748</f>
        <v>0</v>
      </c>
      <c r="AL746" s="516">
        <f>IF(AK746="кмс",AK$2,IF(AK746="мс",AL$2,IF(AK746="мсмк",AM$2,IF(AK746="змс",AN$2,AK746))))</f>
        <v>0</v>
      </c>
      <c r="AM746" s="514"/>
      <c r="AN746" s="512"/>
      <c r="AO746" s="512"/>
      <c r="AP746" s="512"/>
      <c r="AQ746" s="512"/>
      <c r="AR746" s="512"/>
    </row>
    <row r="747" spans="1:44" ht="12" customHeight="1" x14ac:dyDescent="0.2">
      <c r="A747" s="583"/>
      <c r="B747" s="568"/>
      <c r="C747" s="582"/>
      <c r="D747" s="570"/>
      <c r="E747" s="545"/>
      <c r="F747" s="529"/>
      <c r="G747" s="529"/>
      <c r="H747" s="529"/>
      <c r="I747" s="529"/>
      <c r="J747" s="529"/>
      <c r="K747" s="529"/>
      <c r="L747" s="573"/>
      <c r="M747" s="530"/>
      <c r="N747" s="573"/>
      <c r="O747" s="573"/>
      <c r="P747" s="573"/>
      <c r="Q747" s="539"/>
      <c r="R747" s="521"/>
      <c r="S747" s="532"/>
      <c r="T747" s="521"/>
      <c r="U747" s="530"/>
      <c r="V747" s="521"/>
      <c r="W747" s="514"/>
      <c r="X747" s="512"/>
      <c r="Y747" s="540"/>
      <c r="Z747" s="514"/>
      <c r="AA747" s="512"/>
      <c r="AB747" s="513"/>
      <c r="AC747" s="513"/>
      <c r="AD747" s="512"/>
      <c r="AE747" s="512"/>
      <c r="AF747" s="512"/>
      <c r="AG747" s="513"/>
      <c r="AH747" s="514"/>
      <c r="AI747" s="514"/>
      <c r="AJ747" s="514"/>
      <c r="AK747" s="514"/>
      <c r="AL747" s="516"/>
      <c r="AM747" s="514"/>
      <c r="AN747" s="512"/>
      <c r="AO747" s="512"/>
      <c r="AP747" s="512"/>
      <c r="AQ747" s="512"/>
      <c r="AR747" s="512"/>
    </row>
    <row r="748" spans="1:44" ht="12" customHeight="1" x14ac:dyDescent="0.2">
      <c r="A748" s="583"/>
      <c r="B748" s="568"/>
      <c r="C748" s="581"/>
      <c r="D748" s="569"/>
      <c r="E748" s="545"/>
      <c r="F748" s="573"/>
      <c r="G748" s="573"/>
      <c r="H748" s="573"/>
      <c r="I748" s="573"/>
      <c r="J748" s="573"/>
      <c r="K748" s="573"/>
      <c r="L748" s="572"/>
      <c r="M748" s="580"/>
      <c r="N748" s="572"/>
      <c r="O748" s="572"/>
      <c r="P748" s="572"/>
      <c r="Q748" s="538"/>
      <c r="R748" s="522"/>
      <c r="S748" s="533"/>
      <c r="T748" s="522"/>
      <c r="U748" s="530"/>
      <c r="V748" s="522"/>
      <c r="W748" s="514"/>
      <c r="X748" s="512"/>
      <c r="Y748" s="540"/>
      <c r="Z748" s="514"/>
      <c r="AA748" s="512"/>
      <c r="AB748" s="513"/>
      <c r="AC748" s="513"/>
      <c r="AD748" s="512">
        <f>IFERROR(LEFT(E750,FIND(" ",E750)-1),E750)</f>
        <v>0</v>
      </c>
      <c r="AE748" s="512" t="e">
        <f>MID(E750,FIND(" ",E750)*1,27)</f>
        <v>#VALUE!</v>
      </c>
      <c r="AF748" s="512" t="str">
        <f>UPPER(AD748)</f>
        <v>0</v>
      </c>
      <c r="AG748" s="513" t="e">
        <f>PROPER(AE748)</f>
        <v>#VALUE!</v>
      </c>
      <c r="AH748" s="514" t="str">
        <f>MID($F750,FIND("",$F750)*1,2)</f>
        <v/>
      </c>
      <c r="AI748" s="514" t="str">
        <f>MID($F750,FIND("",$F750)*3,2)</f>
        <v/>
      </c>
      <c r="AJ748" s="514" t="str">
        <f>MID($F750,FIND("",$F750)*5,2)</f>
        <v/>
      </c>
      <c r="AK748" s="515">
        <f>G750</f>
        <v>0</v>
      </c>
      <c r="AL748" s="516">
        <f>IF(AK748="кмс",AK$2,IF(AK748="мс",AL$2,IF(AK748="мсмк",AM$2,IF(AK748="змс",AN$2,AK748))))</f>
        <v>0</v>
      </c>
      <c r="AM748" s="514"/>
      <c r="AN748" s="512"/>
      <c r="AO748" s="512"/>
      <c r="AP748" s="512"/>
      <c r="AQ748" s="512"/>
      <c r="AR748" s="512"/>
    </row>
    <row r="749" spans="1:44" ht="12" customHeight="1" x14ac:dyDescent="0.2">
      <c r="A749" s="583"/>
      <c r="B749" s="568"/>
      <c r="C749" s="581"/>
      <c r="D749" s="570"/>
      <c r="E749" s="545"/>
      <c r="F749" s="529"/>
      <c r="G749" s="529"/>
      <c r="H749" s="529"/>
      <c r="I749" s="529"/>
      <c r="J749" s="529"/>
      <c r="K749" s="529"/>
      <c r="L749" s="573"/>
      <c r="M749" s="530"/>
      <c r="N749" s="573"/>
      <c r="O749" s="573"/>
      <c r="P749" s="573"/>
      <c r="Q749" s="539"/>
      <c r="R749" s="521"/>
      <c r="S749" s="532"/>
      <c r="T749" s="521"/>
      <c r="U749" s="530"/>
      <c r="V749" s="521"/>
      <c r="W749" s="514"/>
      <c r="X749" s="512"/>
      <c r="Y749" s="540"/>
      <c r="Z749" s="514"/>
      <c r="AA749" s="512"/>
      <c r="AB749" s="513"/>
      <c r="AC749" s="513"/>
      <c r="AD749" s="512"/>
      <c r="AE749" s="512"/>
      <c r="AF749" s="512"/>
      <c r="AG749" s="513"/>
      <c r="AH749" s="514"/>
      <c r="AI749" s="514"/>
      <c r="AJ749" s="514"/>
      <c r="AK749" s="514"/>
      <c r="AL749" s="516"/>
      <c r="AM749" s="514"/>
      <c r="AN749" s="512"/>
      <c r="AO749" s="512"/>
      <c r="AP749" s="512"/>
      <c r="AQ749" s="512"/>
      <c r="AR749" s="512"/>
    </row>
    <row r="750" spans="1:44" ht="12" customHeight="1" x14ac:dyDescent="0.2">
      <c r="A750" s="571"/>
      <c r="B750" s="568"/>
      <c r="C750" s="581"/>
      <c r="D750" s="569"/>
      <c r="E750" s="545"/>
      <c r="F750" s="573"/>
      <c r="G750" s="573"/>
      <c r="H750" s="573"/>
      <c r="I750" s="573"/>
      <c r="J750" s="573"/>
      <c r="K750" s="573"/>
      <c r="L750" s="572"/>
      <c r="M750" s="580"/>
      <c r="N750" s="572"/>
      <c r="O750" s="572"/>
      <c r="P750" s="572"/>
      <c r="Q750" s="538"/>
      <c r="R750" s="522"/>
      <c r="S750" s="533"/>
      <c r="T750" s="522"/>
      <c r="U750" s="530"/>
      <c r="V750" s="522"/>
      <c r="W750" s="514"/>
      <c r="X750" s="512"/>
      <c r="Y750" s="540"/>
      <c r="Z750" s="514"/>
      <c r="AA750" s="512"/>
      <c r="AB750" s="513"/>
      <c r="AC750" s="513"/>
      <c r="AD750" s="512">
        <f>IFERROR(LEFT(E752,FIND(" ",E752)-1),E752)</f>
        <v>0</v>
      </c>
      <c r="AE750" s="512" t="e">
        <f>MID(E752,FIND(" ",E752)*1,27)</f>
        <v>#VALUE!</v>
      </c>
      <c r="AF750" s="512" t="str">
        <f>UPPER(AD750)</f>
        <v>0</v>
      </c>
      <c r="AG750" s="513" t="e">
        <f>PROPER(AE750)</f>
        <v>#VALUE!</v>
      </c>
      <c r="AH750" s="514" t="str">
        <f>MID($F752,FIND("",$F752)*1,2)</f>
        <v/>
      </c>
      <c r="AI750" s="514" t="str">
        <f>MID($F752,FIND("",$F752)*3,2)</f>
        <v/>
      </c>
      <c r="AJ750" s="514" t="str">
        <f>MID($F752,FIND("",$F752)*5,2)</f>
        <v/>
      </c>
      <c r="AK750" s="515">
        <f>G752</f>
        <v>0</v>
      </c>
      <c r="AL750" s="516">
        <f>IF(AK750="кмс",AK$2,IF(AK750="мс",AL$2,IF(AK750="мсмк",AM$2,IF(AK750="змс",AN$2,AK750))))</f>
        <v>0</v>
      </c>
      <c r="AM750" s="514"/>
      <c r="AN750" s="512"/>
      <c r="AO750" s="512"/>
      <c r="AP750" s="512"/>
      <c r="AQ750" s="512"/>
      <c r="AR750" s="512"/>
    </row>
    <row r="751" spans="1:44" ht="12" customHeight="1" x14ac:dyDescent="0.2">
      <c r="A751" s="571"/>
      <c r="B751" s="568"/>
      <c r="C751" s="581"/>
      <c r="D751" s="570"/>
      <c r="E751" s="545"/>
      <c r="F751" s="529"/>
      <c r="G751" s="529"/>
      <c r="H751" s="529"/>
      <c r="I751" s="529"/>
      <c r="J751" s="529"/>
      <c r="K751" s="529"/>
      <c r="L751" s="573"/>
      <c r="M751" s="530"/>
      <c r="N751" s="573"/>
      <c r="O751" s="573"/>
      <c r="P751" s="573"/>
      <c r="Q751" s="539"/>
      <c r="R751" s="521"/>
      <c r="S751" s="532"/>
      <c r="T751" s="521"/>
      <c r="U751" s="530"/>
      <c r="V751" s="521"/>
      <c r="W751" s="514"/>
      <c r="X751" s="512"/>
      <c r="Y751" s="540"/>
      <c r="Z751" s="514"/>
      <c r="AA751" s="512"/>
      <c r="AB751" s="513"/>
      <c r="AC751" s="513"/>
      <c r="AD751" s="512"/>
      <c r="AE751" s="512"/>
      <c r="AF751" s="512"/>
      <c r="AG751" s="513"/>
      <c r="AH751" s="514"/>
      <c r="AI751" s="514"/>
      <c r="AJ751" s="514"/>
      <c r="AK751" s="514"/>
      <c r="AL751" s="516"/>
      <c r="AM751" s="514"/>
      <c r="AN751" s="512"/>
      <c r="AO751" s="512"/>
      <c r="AP751" s="512"/>
      <c r="AQ751" s="512"/>
      <c r="AR751" s="512"/>
    </row>
    <row r="752" spans="1:44" ht="12" customHeight="1" x14ac:dyDescent="0.2">
      <c r="A752" s="583"/>
      <c r="B752" s="568"/>
      <c r="C752" s="582"/>
      <c r="D752" s="569"/>
      <c r="E752" s="545"/>
      <c r="F752" s="573"/>
      <c r="G752" s="573"/>
      <c r="H752" s="573"/>
      <c r="I752" s="573"/>
      <c r="J752" s="573"/>
      <c r="K752" s="573"/>
      <c r="L752" s="572"/>
      <c r="M752" s="580"/>
      <c r="N752" s="572"/>
      <c r="O752" s="572"/>
      <c r="P752" s="572"/>
      <c r="Q752" s="538"/>
      <c r="R752" s="522"/>
      <c r="S752" s="533"/>
      <c r="T752" s="522"/>
      <c r="U752" s="530"/>
      <c r="V752" s="522"/>
      <c r="W752" s="514"/>
      <c r="X752" s="512"/>
      <c r="Y752" s="540"/>
      <c r="Z752" s="514"/>
      <c r="AA752" s="512"/>
      <c r="AB752" s="513"/>
      <c r="AC752" s="513"/>
      <c r="AD752" s="512">
        <f>IFERROR(LEFT(E754,FIND(" ",E754)-1),E754)</f>
        <v>0</v>
      </c>
      <c r="AE752" s="512" t="e">
        <f>MID(E754,FIND(" ",E754)*1,27)</f>
        <v>#VALUE!</v>
      </c>
      <c r="AF752" s="512" t="str">
        <f>UPPER(AD752)</f>
        <v>0</v>
      </c>
      <c r="AG752" s="513" t="e">
        <f>PROPER(AE752)</f>
        <v>#VALUE!</v>
      </c>
      <c r="AH752" s="514" t="str">
        <f>MID($F754,FIND("",$F754)*1,2)</f>
        <v/>
      </c>
      <c r="AI752" s="514" t="str">
        <f>MID($F754,FIND("",$F754)*3,2)</f>
        <v/>
      </c>
      <c r="AJ752" s="514" t="str">
        <f>MID($F754,FIND("",$F754)*5,2)</f>
        <v/>
      </c>
      <c r="AK752" s="515">
        <f>G754</f>
        <v>0</v>
      </c>
      <c r="AL752" s="516">
        <f>IF(AK752="кмс",AK$2,IF(AK752="мс",AL$2,IF(AK752="мсмк",AM$2,IF(AK752="змс",AN$2,AK752))))</f>
        <v>0</v>
      </c>
      <c r="AM752" s="514"/>
      <c r="AN752" s="512"/>
      <c r="AO752" s="512"/>
      <c r="AP752" s="512"/>
      <c r="AQ752" s="512"/>
      <c r="AR752" s="512"/>
    </row>
    <row r="753" spans="1:44" ht="12" customHeight="1" x14ac:dyDescent="0.2">
      <c r="A753" s="583"/>
      <c r="B753" s="568"/>
      <c r="C753" s="582"/>
      <c r="D753" s="570"/>
      <c r="E753" s="545"/>
      <c r="F753" s="529"/>
      <c r="G753" s="529"/>
      <c r="H753" s="529"/>
      <c r="I753" s="529"/>
      <c r="J753" s="529"/>
      <c r="K753" s="529"/>
      <c r="L753" s="573"/>
      <c r="M753" s="530"/>
      <c r="N753" s="573"/>
      <c r="O753" s="573"/>
      <c r="P753" s="573"/>
      <c r="Q753" s="539"/>
      <c r="R753" s="521"/>
      <c r="S753" s="532"/>
      <c r="T753" s="521"/>
      <c r="U753" s="530"/>
      <c r="V753" s="521"/>
      <c r="W753" s="514"/>
      <c r="X753" s="512"/>
      <c r="Y753" s="540"/>
      <c r="Z753" s="514"/>
      <c r="AA753" s="512"/>
      <c r="AB753" s="513"/>
      <c r="AC753" s="513"/>
      <c r="AD753" s="512"/>
      <c r="AE753" s="512"/>
      <c r="AF753" s="512"/>
      <c r="AG753" s="513"/>
      <c r="AH753" s="514"/>
      <c r="AI753" s="514"/>
      <c r="AJ753" s="514"/>
      <c r="AK753" s="514"/>
      <c r="AL753" s="516"/>
      <c r="AM753" s="514"/>
      <c r="AN753" s="512"/>
      <c r="AO753" s="512"/>
      <c r="AP753" s="512"/>
      <c r="AQ753" s="512"/>
      <c r="AR753" s="512"/>
    </row>
    <row r="754" spans="1:44" ht="12" customHeight="1" x14ac:dyDescent="0.2">
      <c r="A754" s="571"/>
      <c r="B754" s="568"/>
      <c r="C754" s="582"/>
      <c r="D754" s="569"/>
      <c r="E754" s="545"/>
      <c r="F754" s="573"/>
      <c r="G754" s="573"/>
      <c r="H754" s="573"/>
      <c r="I754" s="573"/>
      <c r="J754" s="573"/>
      <c r="K754" s="573"/>
      <c r="L754" s="572"/>
      <c r="M754" s="580"/>
      <c r="N754" s="572"/>
      <c r="O754" s="572"/>
      <c r="P754" s="572"/>
      <c r="Q754" s="538"/>
      <c r="R754" s="522"/>
      <c r="S754" s="533"/>
      <c r="T754" s="522"/>
      <c r="U754" s="530"/>
      <c r="V754" s="522"/>
      <c r="W754" s="514"/>
      <c r="X754" s="512"/>
      <c r="Y754" s="540"/>
      <c r="Z754" s="514"/>
      <c r="AA754" s="512"/>
      <c r="AB754" s="513"/>
      <c r="AC754" s="513"/>
      <c r="AD754" s="512">
        <f>IFERROR(LEFT(E756,FIND(" ",E756)-1),E756)</f>
        <v>0</v>
      </c>
      <c r="AE754" s="512" t="e">
        <f>MID(E756,FIND(" ",E756)*1,27)</f>
        <v>#VALUE!</v>
      </c>
      <c r="AF754" s="512" t="str">
        <f>UPPER(AD754)</f>
        <v>0</v>
      </c>
      <c r="AG754" s="513" t="e">
        <f>PROPER(AE754)</f>
        <v>#VALUE!</v>
      </c>
      <c r="AH754" s="514" t="str">
        <f>MID($F756,FIND("",$F756)*1,2)</f>
        <v/>
      </c>
      <c r="AI754" s="514" t="str">
        <f>MID($F756,FIND("",$F756)*3,2)</f>
        <v/>
      </c>
      <c r="AJ754" s="514" t="str">
        <f>MID($F756,FIND("",$F756)*5,2)</f>
        <v/>
      </c>
      <c r="AK754" s="515">
        <f>G756</f>
        <v>0</v>
      </c>
      <c r="AL754" s="516">
        <f>IF(AK754="кмс",AK$2,IF(AK754="мс",AL$2,IF(AK754="мсмк",AM$2,IF(AK754="змс",AN$2,AK754))))</f>
        <v>0</v>
      </c>
      <c r="AM754" s="514"/>
      <c r="AN754" s="512"/>
      <c r="AO754" s="512"/>
      <c r="AP754" s="512"/>
      <c r="AQ754" s="512"/>
      <c r="AR754" s="512"/>
    </row>
    <row r="755" spans="1:44" ht="12" customHeight="1" x14ac:dyDescent="0.2">
      <c r="A755" s="571"/>
      <c r="B755" s="568"/>
      <c r="C755" s="582"/>
      <c r="D755" s="570"/>
      <c r="E755" s="545"/>
      <c r="F755" s="529"/>
      <c r="G755" s="529"/>
      <c r="H755" s="529"/>
      <c r="I755" s="529"/>
      <c r="J755" s="529"/>
      <c r="K755" s="529"/>
      <c r="L755" s="573"/>
      <c r="M755" s="530"/>
      <c r="N755" s="573"/>
      <c r="O755" s="573"/>
      <c r="P755" s="573"/>
      <c r="Q755" s="539"/>
      <c r="R755" s="521"/>
      <c r="S755" s="532"/>
      <c r="T755" s="521"/>
      <c r="U755" s="530"/>
      <c r="V755" s="521"/>
      <c r="W755" s="514"/>
      <c r="X755" s="512"/>
      <c r="Y755" s="540"/>
      <c r="Z755" s="514"/>
      <c r="AA755" s="512"/>
      <c r="AB755" s="513"/>
      <c r="AC755" s="513"/>
      <c r="AD755" s="512"/>
      <c r="AE755" s="512"/>
      <c r="AF755" s="512"/>
      <c r="AG755" s="513"/>
      <c r="AH755" s="514"/>
      <c r="AI755" s="514"/>
      <c r="AJ755" s="514"/>
      <c r="AK755" s="514"/>
      <c r="AL755" s="516"/>
      <c r="AM755" s="514"/>
      <c r="AN755" s="512"/>
      <c r="AO755" s="512"/>
      <c r="AP755" s="512"/>
      <c r="AQ755" s="512"/>
      <c r="AR755" s="512"/>
    </row>
    <row r="756" spans="1:44" ht="12" customHeight="1" x14ac:dyDescent="0.2">
      <c r="A756" s="583"/>
      <c r="B756" s="568"/>
      <c r="C756" s="582"/>
      <c r="D756" s="569"/>
      <c r="E756" s="545"/>
      <c r="F756" s="573"/>
      <c r="G756" s="573"/>
      <c r="H756" s="573"/>
      <c r="I756" s="573"/>
      <c r="J756" s="573"/>
      <c r="K756" s="573"/>
      <c r="L756" s="572"/>
      <c r="M756" s="580"/>
      <c r="N756" s="572"/>
      <c r="O756" s="572"/>
      <c r="P756" s="572"/>
      <c r="Q756" s="538"/>
      <c r="R756" s="522"/>
      <c r="S756" s="533"/>
      <c r="T756" s="522"/>
      <c r="U756" s="530"/>
      <c r="V756" s="522"/>
      <c r="W756" s="514"/>
      <c r="X756" s="512"/>
      <c r="Y756" s="540"/>
      <c r="Z756" s="514"/>
      <c r="AA756" s="512"/>
      <c r="AB756" s="513"/>
      <c r="AC756" s="513"/>
      <c r="AD756" s="512">
        <f>IFERROR(LEFT(E758,FIND(" ",E758)-1),E758)</f>
        <v>0</v>
      </c>
      <c r="AE756" s="512" t="e">
        <f>MID(E758,FIND(" ",E758)*1,27)</f>
        <v>#VALUE!</v>
      </c>
      <c r="AF756" s="512" t="str">
        <f>UPPER(AD756)</f>
        <v>0</v>
      </c>
      <c r="AG756" s="513" t="e">
        <f>PROPER(AE756)</f>
        <v>#VALUE!</v>
      </c>
      <c r="AH756" s="514" t="str">
        <f>MID($F758,FIND("",$F758)*1,2)</f>
        <v/>
      </c>
      <c r="AI756" s="514" t="str">
        <f>MID($F758,FIND("",$F758)*3,2)</f>
        <v/>
      </c>
      <c r="AJ756" s="514" t="str">
        <f>MID($F758,FIND("",$F758)*5,2)</f>
        <v/>
      </c>
      <c r="AK756" s="515">
        <f>G758</f>
        <v>0</v>
      </c>
      <c r="AL756" s="516">
        <f>IF(AK756="кмс",AK$2,IF(AK756="мс",AL$2,IF(AK756="мсмк",AM$2,IF(AK756="змс",AN$2,AK756))))</f>
        <v>0</v>
      </c>
      <c r="AM756" s="514"/>
      <c r="AN756" s="512"/>
      <c r="AO756" s="512"/>
      <c r="AP756" s="512"/>
      <c r="AQ756" s="512"/>
      <c r="AR756" s="512"/>
    </row>
    <row r="757" spans="1:44" ht="12" customHeight="1" x14ac:dyDescent="0.2">
      <c r="A757" s="583"/>
      <c r="B757" s="568"/>
      <c r="C757" s="582"/>
      <c r="D757" s="570"/>
      <c r="E757" s="545"/>
      <c r="F757" s="529"/>
      <c r="G757" s="529"/>
      <c r="H757" s="529"/>
      <c r="I757" s="529"/>
      <c r="J757" s="529"/>
      <c r="K757" s="529"/>
      <c r="L757" s="573"/>
      <c r="M757" s="530"/>
      <c r="N757" s="573"/>
      <c r="O757" s="573"/>
      <c r="P757" s="573"/>
      <c r="Q757" s="539"/>
      <c r="R757" s="521"/>
      <c r="S757" s="532"/>
      <c r="T757" s="521"/>
      <c r="U757" s="530"/>
      <c r="V757" s="521"/>
      <c r="W757" s="514"/>
      <c r="X757" s="512"/>
      <c r="Y757" s="540"/>
      <c r="Z757" s="514"/>
      <c r="AA757" s="512"/>
      <c r="AB757" s="513"/>
      <c r="AC757" s="513"/>
      <c r="AD757" s="512"/>
      <c r="AE757" s="512"/>
      <c r="AF757" s="512"/>
      <c r="AG757" s="513"/>
      <c r="AH757" s="514"/>
      <c r="AI757" s="514"/>
      <c r="AJ757" s="514"/>
      <c r="AK757" s="514"/>
      <c r="AL757" s="516"/>
      <c r="AM757" s="514"/>
      <c r="AN757" s="512"/>
      <c r="AO757" s="512"/>
      <c r="AP757" s="512"/>
      <c r="AQ757" s="512"/>
      <c r="AR757" s="512"/>
    </row>
    <row r="758" spans="1:44" ht="12" customHeight="1" x14ac:dyDescent="0.2">
      <c r="A758" s="571"/>
      <c r="B758" s="568"/>
      <c r="C758" s="582"/>
      <c r="D758" s="569"/>
      <c r="E758" s="545"/>
      <c r="F758" s="573"/>
      <c r="G758" s="573"/>
      <c r="H758" s="573"/>
      <c r="I758" s="573"/>
      <c r="J758" s="573"/>
      <c r="K758" s="573"/>
      <c r="L758" s="572"/>
      <c r="M758" s="580"/>
      <c r="N758" s="572"/>
      <c r="O758" s="572"/>
      <c r="P758" s="572"/>
      <c r="Q758" s="538"/>
      <c r="R758" s="522"/>
      <c r="S758" s="533"/>
      <c r="T758" s="522"/>
      <c r="U758" s="530"/>
      <c r="V758" s="522"/>
      <c r="W758" s="514"/>
      <c r="X758" s="512"/>
      <c r="Y758" s="540"/>
      <c r="Z758" s="514"/>
      <c r="AA758" s="512"/>
      <c r="AB758" s="513"/>
      <c r="AC758" s="513"/>
      <c r="AD758" s="512">
        <f>IFERROR(LEFT(E760,FIND(" ",E760)-1),E760)</f>
        <v>0</v>
      </c>
      <c r="AE758" s="512" t="e">
        <f>MID(E760,FIND(" ",E760)*1,27)</f>
        <v>#VALUE!</v>
      </c>
      <c r="AF758" s="512" t="str">
        <f>UPPER(AD758)</f>
        <v>0</v>
      </c>
      <c r="AG758" s="513" t="e">
        <f>PROPER(AE758)</f>
        <v>#VALUE!</v>
      </c>
      <c r="AH758" s="514" t="str">
        <f>MID($F760,FIND("",$F760)*1,2)</f>
        <v/>
      </c>
      <c r="AI758" s="514" t="str">
        <f>MID($F760,FIND("",$F760)*3,2)</f>
        <v/>
      </c>
      <c r="AJ758" s="514" t="str">
        <f>MID($F760,FIND("",$F760)*5,2)</f>
        <v/>
      </c>
      <c r="AK758" s="515">
        <f>G760</f>
        <v>0</v>
      </c>
      <c r="AL758" s="516">
        <f>IF(AK758="кмс",AK$2,IF(AK758="мс",AL$2,IF(AK758="мсмк",AM$2,IF(AK758="змс",AN$2,AK758))))</f>
        <v>0</v>
      </c>
      <c r="AM758" s="514"/>
      <c r="AN758" s="512"/>
      <c r="AO758" s="512"/>
      <c r="AP758" s="512"/>
      <c r="AQ758" s="512"/>
      <c r="AR758" s="512"/>
    </row>
    <row r="759" spans="1:44" ht="12" customHeight="1" x14ac:dyDescent="0.2">
      <c r="A759" s="571"/>
      <c r="B759" s="568"/>
      <c r="C759" s="582"/>
      <c r="D759" s="570"/>
      <c r="E759" s="545"/>
      <c r="F759" s="529"/>
      <c r="G759" s="529"/>
      <c r="H759" s="529"/>
      <c r="I759" s="529"/>
      <c r="J759" s="529"/>
      <c r="K759" s="529"/>
      <c r="L759" s="573"/>
      <c r="M759" s="530"/>
      <c r="N759" s="573"/>
      <c r="O759" s="573"/>
      <c r="P759" s="573"/>
      <c r="Q759" s="539"/>
      <c r="R759" s="521"/>
      <c r="S759" s="532"/>
      <c r="T759" s="521"/>
      <c r="U759" s="530"/>
      <c r="V759" s="521"/>
      <c r="W759" s="514"/>
      <c r="X759" s="512"/>
      <c r="Y759" s="540"/>
      <c r="Z759" s="514"/>
      <c r="AA759" s="512"/>
      <c r="AB759" s="513"/>
      <c r="AC759" s="513"/>
      <c r="AD759" s="512"/>
      <c r="AE759" s="512"/>
      <c r="AF759" s="512"/>
      <c r="AG759" s="513"/>
      <c r="AH759" s="514"/>
      <c r="AI759" s="514"/>
      <c r="AJ759" s="514"/>
      <c r="AK759" s="514"/>
      <c r="AL759" s="516"/>
      <c r="AM759" s="514"/>
      <c r="AN759" s="512"/>
      <c r="AO759" s="512"/>
      <c r="AP759" s="512"/>
      <c r="AQ759" s="512"/>
      <c r="AR759" s="512"/>
    </row>
    <row r="760" spans="1:44" ht="12" customHeight="1" x14ac:dyDescent="0.2">
      <c r="A760" s="583"/>
      <c r="B760" s="568"/>
      <c r="C760" s="581"/>
      <c r="D760" s="569"/>
      <c r="E760" s="545"/>
      <c r="F760" s="573"/>
      <c r="G760" s="573"/>
      <c r="H760" s="573"/>
      <c r="I760" s="573"/>
      <c r="J760" s="573"/>
      <c r="K760" s="573"/>
      <c r="L760" s="572"/>
      <c r="M760" s="580"/>
      <c r="N760" s="572"/>
      <c r="O760" s="572"/>
      <c r="P760" s="572"/>
      <c r="Q760" s="538"/>
      <c r="R760" s="522"/>
      <c r="S760" s="533"/>
      <c r="T760" s="522"/>
      <c r="U760" s="530"/>
      <c r="V760" s="522"/>
      <c r="W760" s="514"/>
      <c r="X760" s="512"/>
      <c r="Y760" s="540"/>
      <c r="Z760" s="514"/>
      <c r="AA760" s="512"/>
      <c r="AB760" s="513"/>
      <c r="AC760" s="513"/>
      <c r="AD760" s="512">
        <f>IFERROR(LEFT(E762,FIND(" ",E762)-1),E762)</f>
        <v>0</v>
      </c>
      <c r="AE760" s="512" t="e">
        <f>MID(E762,FIND(" ",E762)*1,27)</f>
        <v>#VALUE!</v>
      </c>
      <c r="AF760" s="512" t="str">
        <f>UPPER(AD760)</f>
        <v>0</v>
      </c>
      <c r="AG760" s="513" t="e">
        <f>PROPER(AE760)</f>
        <v>#VALUE!</v>
      </c>
      <c r="AH760" s="514" t="str">
        <f>MID($F762,FIND("",$F762)*1,2)</f>
        <v/>
      </c>
      <c r="AI760" s="514" t="str">
        <f>MID($F762,FIND("",$F762)*3,2)</f>
        <v/>
      </c>
      <c r="AJ760" s="514" t="str">
        <f>MID($F762,FIND("",$F762)*5,2)</f>
        <v/>
      </c>
      <c r="AK760" s="515">
        <f>G762</f>
        <v>0</v>
      </c>
      <c r="AL760" s="516">
        <f>IF(AK760="кмс",AK$2,IF(AK760="мс",AL$2,IF(AK760="мсмк",AM$2,IF(AK760="змс",AN$2,AK760))))</f>
        <v>0</v>
      </c>
      <c r="AM760" s="514"/>
      <c r="AN760" s="512"/>
      <c r="AO760" s="512"/>
      <c r="AP760" s="512"/>
      <c r="AQ760" s="512"/>
      <c r="AR760" s="512"/>
    </row>
    <row r="761" spans="1:44" ht="12" customHeight="1" x14ac:dyDescent="0.2">
      <c r="A761" s="583"/>
      <c r="B761" s="568"/>
      <c r="C761" s="581"/>
      <c r="D761" s="570"/>
      <c r="E761" s="545"/>
      <c r="F761" s="529"/>
      <c r="G761" s="529"/>
      <c r="H761" s="529"/>
      <c r="I761" s="529"/>
      <c r="J761" s="529"/>
      <c r="K761" s="529"/>
      <c r="L761" s="573"/>
      <c r="M761" s="530"/>
      <c r="N761" s="573"/>
      <c r="O761" s="573"/>
      <c r="P761" s="573"/>
      <c r="Q761" s="539"/>
      <c r="R761" s="521"/>
      <c r="S761" s="532"/>
      <c r="T761" s="521"/>
      <c r="U761" s="530"/>
      <c r="V761" s="521"/>
      <c r="W761" s="514"/>
      <c r="X761" s="512"/>
      <c r="Y761" s="540"/>
      <c r="Z761" s="514"/>
      <c r="AA761" s="512"/>
      <c r="AB761" s="513"/>
      <c r="AC761" s="513"/>
      <c r="AD761" s="512"/>
      <c r="AE761" s="512"/>
      <c r="AF761" s="512"/>
      <c r="AG761" s="513"/>
      <c r="AH761" s="514"/>
      <c r="AI761" s="514"/>
      <c r="AJ761" s="514"/>
      <c r="AK761" s="514"/>
      <c r="AL761" s="516"/>
      <c r="AM761" s="514"/>
      <c r="AN761" s="512"/>
      <c r="AO761" s="512"/>
      <c r="AP761" s="512"/>
      <c r="AQ761" s="512"/>
      <c r="AR761" s="512"/>
    </row>
    <row r="762" spans="1:44" ht="12" customHeight="1" x14ac:dyDescent="0.2">
      <c r="A762" s="583"/>
      <c r="B762" s="568"/>
      <c r="C762" s="581"/>
      <c r="D762" s="569"/>
      <c r="E762" s="545"/>
      <c r="F762" s="573"/>
      <c r="G762" s="573"/>
      <c r="H762" s="573"/>
      <c r="I762" s="573"/>
      <c r="J762" s="573"/>
      <c r="K762" s="573"/>
      <c r="L762" s="572"/>
      <c r="M762" s="580"/>
      <c r="N762" s="572"/>
      <c r="O762" s="572"/>
      <c r="P762" s="572"/>
      <c r="Q762" s="538"/>
      <c r="R762" s="522"/>
      <c r="S762" s="533"/>
      <c r="T762" s="522"/>
      <c r="U762" s="530"/>
      <c r="V762" s="522"/>
      <c r="W762" s="514"/>
      <c r="X762" s="512"/>
      <c r="Y762" s="540"/>
      <c r="Z762" s="514"/>
      <c r="AA762" s="512"/>
      <c r="AB762" s="513"/>
      <c r="AC762" s="513"/>
      <c r="AD762" s="512">
        <f>IFERROR(LEFT(E764,FIND(" ",E764)-1),E764)</f>
        <v>0</v>
      </c>
      <c r="AE762" s="512" t="e">
        <f>MID(E764,FIND(" ",E764)*1,27)</f>
        <v>#VALUE!</v>
      </c>
      <c r="AF762" s="512" t="str">
        <f>UPPER(AD762)</f>
        <v>0</v>
      </c>
      <c r="AG762" s="513" t="e">
        <f>PROPER(AE762)</f>
        <v>#VALUE!</v>
      </c>
      <c r="AH762" s="514" t="str">
        <f>MID($F764,FIND("",$F764)*1,2)</f>
        <v/>
      </c>
      <c r="AI762" s="514" t="str">
        <f>MID($F764,FIND("",$F764)*3,2)</f>
        <v/>
      </c>
      <c r="AJ762" s="514" t="str">
        <f>MID($F764,FIND("",$F764)*5,2)</f>
        <v/>
      </c>
      <c r="AK762" s="515">
        <f>G764</f>
        <v>0</v>
      </c>
      <c r="AL762" s="516">
        <f>IF(AK762="кмс",AK$2,IF(AK762="мс",AL$2,IF(AK762="мсмк",AM$2,IF(AK762="змс",AN$2,AK762))))</f>
        <v>0</v>
      </c>
      <c r="AM762" s="514"/>
      <c r="AN762" s="512"/>
      <c r="AO762" s="512"/>
      <c r="AP762" s="512"/>
      <c r="AQ762" s="512"/>
      <c r="AR762" s="512"/>
    </row>
    <row r="763" spans="1:44" ht="12" customHeight="1" x14ac:dyDescent="0.2">
      <c r="A763" s="583"/>
      <c r="B763" s="568"/>
      <c r="C763" s="581"/>
      <c r="D763" s="570"/>
      <c r="E763" s="545"/>
      <c r="F763" s="529"/>
      <c r="G763" s="529"/>
      <c r="H763" s="529"/>
      <c r="I763" s="529"/>
      <c r="J763" s="529"/>
      <c r="K763" s="529"/>
      <c r="L763" s="573"/>
      <c r="M763" s="530"/>
      <c r="N763" s="573"/>
      <c r="O763" s="573"/>
      <c r="P763" s="573"/>
      <c r="Q763" s="539"/>
      <c r="R763" s="521"/>
      <c r="S763" s="532"/>
      <c r="T763" s="521"/>
      <c r="U763" s="530"/>
      <c r="V763" s="521"/>
      <c r="W763" s="514"/>
      <c r="X763" s="512"/>
      <c r="Y763" s="540"/>
      <c r="Z763" s="514"/>
      <c r="AA763" s="512"/>
      <c r="AB763" s="513"/>
      <c r="AC763" s="513"/>
      <c r="AD763" s="512"/>
      <c r="AE763" s="512"/>
      <c r="AF763" s="512"/>
      <c r="AG763" s="513"/>
      <c r="AH763" s="514"/>
      <c r="AI763" s="514"/>
      <c r="AJ763" s="514"/>
      <c r="AK763" s="514"/>
      <c r="AL763" s="516"/>
      <c r="AM763" s="514"/>
      <c r="AN763" s="512"/>
      <c r="AO763" s="512"/>
      <c r="AP763" s="512"/>
      <c r="AQ763" s="512"/>
      <c r="AR763" s="512"/>
    </row>
    <row r="764" spans="1:44" ht="12" customHeight="1" x14ac:dyDescent="0.2">
      <c r="A764" s="571"/>
      <c r="B764" s="568"/>
      <c r="C764" s="582"/>
      <c r="D764" s="569"/>
      <c r="E764" s="545"/>
      <c r="F764" s="573"/>
      <c r="G764" s="573"/>
      <c r="H764" s="573"/>
      <c r="I764" s="573"/>
      <c r="J764" s="573"/>
      <c r="K764" s="573"/>
      <c r="L764" s="572"/>
      <c r="M764" s="580"/>
      <c r="N764" s="572"/>
      <c r="O764" s="572"/>
      <c r="P764" s="572"/>
      <c r="Q764" s="538"/>
      <c r="R764" s="522"/>
      <c r="S764" s="533"/>
      <c r="T764" s="522"/>
      <c r="U764" s="530"/>
      <c r="V764" s="522"/>
      <c r="W764" s="514"/>
      <c r="X764" s="512"/>
      <c r="Y764" s="540"/>
      <c r="Z764" s="514"/>
      <c r="AA764" s="512"/>
      <c r="AB764" s="513"/>
      <c r="AC764" s="513"/>
      <c r="AD764" s="512">
        <f>IFERROR(LEFT(E766,FIND(" ",E766)-1),E766)</f>
        <v>0</v>
      </c>
      <c r="AE764" s="512" t="e">
        <f>MID(E766,FIND(" ",E766)*1,27)</f>
        <v>#VALUE!</v>
      </c>
      <c r="AF764" s="512" t="str">
        <f>UPPER(AD764)</f>
        <v>0</v>
      </c>
      <c r="AG764" s="513" t="e">
        <f>PROPER(AE764)</f>
        <v>#VALUE!</v>
      </c>
      <c r="AH764" s="514" t="str">
        <f>MID($F766,FIND("",$F766)*1,2)</f>
        <v/>
      </c>
      <c r="AI764" s="514" t="str">
        <f>MID($F766,FIND("",$F766)*3,2)</f>
        <v/>
      </c>
      <c r="AJ764" s="514" t="str">
        <f>MID($F766,FIND("",$F766)*5,2)</f>
        <v/>
      </c>
      <c r="AK764" s="515">
        <f>G766</f>
        <v>0</v>
      </c>
      <c r="AL764" s="516">
        <f>IF(AK764="кмс",AK$2,IF(AK764="мс",AL$2,IF(AK764="мсмк",AM$2,IF(AK764="змс",AN$2,AK764))))</f>
        <v>0</v>
      </c>
      <c r="AM764" s="514"/>
      <c r="AN764" s="512"/>
      <c r="AO764" s="512"/>
      <c r="AP764" s="512"/>
      <c r="AQ764" s="512"/>
      <c r="AR764" s="512"/>
    </row>
    <row r="765" spans="1:44" ht="12" customHeight="1" x14ac:dyDescent="0.2">
      <c r="A765" s="571"/>
      <c r="B765" s="568"/>
      <c r="C765" s="582"/>
      <c r="D765" s="570"/>
      <c r="E765" s="545"/>
      <c r="F765" s="529"/>
      <c r="G765" s="529"/>
      <c r="H765" s="529"/>
      <c r="I765" s="529"/>
      <c r="J765" s="529"/>
      <c r="K765" s="529"/>
      <c r="L765" s="573"/>
      <c r="M765" s="530"/>
      <c r="N765" s="573"/>
      <c r="O765" s="573"/>
      <c r="P765" s="573"/>
      <c r="Q765" s="539"/>
      <c r="R765" s="521"/>
      <c r="S765" s="532"/>
      <c r="T765" s="521"/>
      <c r="U765" s="530"/>
      <c r="V765" s="521"/>
      <c r="W765" s="514"/>
      <c r="X765" s="512"/>
      <c r="Y765" s="540"/>
      <c r="Z765" s="514"/>
      <c r="AA765" s="512"/>
      <c r="AB765" s="513"/>
      <c r="AC765" s="513"/>
      <c r="AD765" s="512"/>
      <c r="AE765" s="512"/>
      <c r="AF765" s="512"/>
      <c r="AG765" s="513"/>
      <c r="AH765" s="514"/>
      <c r="AI765" s="514"/>
      <c r="AJ765" s="514"/>
      <c r="AK765" s="514"/>
      <c r="AL765" s="516"/>
      <c r="AM765" s="514"/>
      <c r="AN765" s="512"/>
      <c r="AO765" s="512"/>
      <c r="AP765" s="512"/>
      <c r="AQ765" s="512"/>
      <c r="AR765" s="512"/>
    </row>
    <row r="766" spans="1:44" ht="12" customHeight="1" x14ac:dyDescent="0.2">
      <c r="A766" s="571"/>
      <c r="B766" s="568"/>
      <c r="C766" s="582"/>
      <c r="D766" s="569"/>
      <c r="E766" s="545"/>
      <c r="F766" s="573"/>
      <c r="G766" s="573"/>
      <c r="H766" s="573"/>
      <c r="I766" s="573"/>
      <c r="J766" s="573"/>
      <c r="K766" s="573"/>
      <c r="L766" s="572"/>
      <c r="M766" s="580"/>
      <c r="N766" s="572"/>
      <c r="O766" s="572"/>
      <c r="P766" s="572"/>
      <c r="Q766" s="538"/>
      <c r="R766" s="522"/>
      <c r="S766" s="533"/>
      <c r="T766" s="522"/>
      <c r="U766" s="530"/>
      <c r="V766" s="522"/>
      <c r="W766" s="514"/>
      <c r="X766" s="512"/>
      <c r="Y766" s="540"/>
      <c r="Z766" s="514"/>
      <c r="AA766" s="512"/>
      <c r="AB766" s="513"/>
      <c r="AC766" s="513"/>
      <c r="AD766" s="512">
        <f>IFERROR(LEFT(E768,FIND(" ",E768)-1),E768)</f>
        <v>0</v>
      </c>
      <c r="AE766" s="512" t="e">
        <f>MID(E768,FIND(" ",E768)*1,27)</f>
        <v>#VALUE!</v>
      </c>
      <c r="AF766" s="512" t="str">
        <f>UPPER(AD766)</f>
        <v>0</v>
      </c>
      <c r="AG766" s="513" t="e">
        <f>PROPER(AE766)</f>
        <v>#VALUE!</v>
      </c>
      <c r="AH766" s="514" t="str">
        <f>MID($F768,FIND("",$F768)*1,2)</f>
        <v/>
      </c>
      <c r="AI766" s="514" t="str">
        <f>MID($F768,FIND("",$F768)*3,2)</f>
        <v/>
      </c>
      <c r="AJ766" s="514" t="str">
        <f>MID($F768,FIND("",$F768)*5,2)</f>
        <v/>
      </c>
      <c r="AK766" s="515">
        <f>G768</f>
        <v>0</v>
      </c>
      <c r="AL766" s="516">
        <f>IF(AK766="кмс",AK$2,IF(AK766="мс",AL$2,IF(AK766="мсмк",AM$2,IF(AK766="змс",AN$2,AK766))))</f>
        <v>0</v>
      </c>
      <c r="AM766" s="514"/>
      <c r="AN766" s="512"/>
      <c r="AO766" s="512"/>
      <c r="AP766" s="512"/>
      <c r="AQ766" s="512"/>
      <c r="AR766" s="512"/>
    </row>
    <row r="767" spans="1:44" ht="12" customHeight="1" x14ac:dyDescent="0.2">
      <c r="A767" s="571"/>
      <c r="B767" s="568"/>
      <c r="C767" s="582"/>
      <c r="D767" s="570"/>
      <c r="E767" s="545"/>
      <c r="F767" s="529"/>
      <c r="G767" s="529"/>
      <c r="H767" s="529"/>
      <c r="I767" s="529"/>
      <c r="J767" s="529"/>
      <c r="K767" s="529"/>
      <c r="L767" s="573"/>
      <c r="M767" s="530"/>
      <c r="N767" s="573"/>
      <c r="O767" s="573"/>
      <c r="P767" s="573"/>
      <c r="Q767" s="539"/>
      <c r="R767" s="521"/>
      <c r="S767" s="532"/>
      <c r="T767" s="521"/>
      <c r="U767" s="530"/>
      <c r="V767" s="521"/>
      <c r="W767" s="514"/>
      <c r="X767" s="512"/>
      <c r="Y767" s="540"/>
      <c r="Z767" s="514"/>
      <c r="AA767" s="512"/>
      <c r="AB767" s="513"/>
      <c r="AC767" s="513"/>
      <c r="AD767" s="512"/>
      <c r="AE767" s="512"/>
      <c r="AF767" s="512"/>
      <c r="AG767" s="513"/>
      <c r="AH767" s="514"/>
      <c r="AI767" s="514"/>
      <c r="AJ767" s="514"/>
      <c r="AK767" s="514"/>
      <c r="AL767" s="516"/>
      <c r="AM767" s="514"/>
      <c r="AN767" s="512"/>
      <c r="AO767" s="512"/>
      <c r="AP767" s="512"/>
      <c r="AQ767" s="512"/>
      <c r="AR767" s="512"/>
    </row>
    <row r="768" spans="1:44" ht="12" customHeight="1" x14ac:dyDescent="0.2">
      <c r="A768" s="583"/>
      <c r="B768" s="568"/>
      <c r="C768" s="582"/>
      <c r="D768" s="569"/>
      <c r="E768" s="545"/>
      <c r="F768" s="573"/>
      <c r="G768" s="573"/>
      <c r="H768" s="573"/>
      <c r="I768" s="573"/>
      <c r="J768" s="573"/>
      <c r="K768" s="573"/>
      <c r="L768" s="572"/>
      <c r="M768" s="580"/>
      <c r="N768" s="572"/>
      <c r="O768" s="572"/>
      <c r="P768" s="572"/>
      <c r="Q768" s="538"/>
      <c r="R768" s="522"/>
      <c r="S768" s="533"/>
      <c r="T768" s="522"/>
      <c r="U768" s="530"/>
      <c r="V768" s="522"/>
      <c r="W768" s="514"/>
      <c r="X768" s="512"/>
      <c r="Y768" s="540"/>
      <c r="Z768" s="514"/>
      <c r="AA768" s="512"/>
      <c r="AB768" s="513"/>
      <c r="AC768" s="513"/>
      <c r="AD768" s="512">
        <f>IFERROR(LEFT(E770,FIND(" ",E770)-1),E770)</f>
        <v>0</v>
      </c>
      <c r="AE768" s="512" t="e">
        <f>MID(E770,FIND(" ",E770)*1,27)</f>
        <v>#VALUE!</v>
      </c>
      <c r="AF768" s="512" t="str">
        <f>UPPER(AD768)</f>
        <v>0</v>
      </c>
      <c r="AG768" s="513" t="e">
        <f>PROPER(AE768)</f>
        <v>#VALUE!</v>
      </c>
      <c r="AH768" s="514" t="str">
        <f>MID($F770,FIND("",$F770)*1,2)</f>
        <v/>
      </c>
      <c r="AI768" s="514" t="str">
        <f>MID($F770,FIND("",$F770)*3,2)</f>
        <v/>
      </c>
      <c r="AJ768" s="514" t="str">
        <f>MID($F770,FIND("",$F770)*5,2)</f>
        <v/>
      </c>
      <c r="AK768" s="515">
        <f>G770</f>
        <v>0</v>
      </c>
      <c r="AL768" s="516">
        <f>IF(AK768="кмс",AK$2,IF(AK768="мс",AL$2,IF(AK768="мсмк",AM$2,IF(AK768="змс",AN$2,AK768))))</f>
        <v>0</v>
      </c>
      <c r="AM768" s="514"/>
      <c r="AN768" s="512"/>
      <c r="AO768" s="512"/>
      <c r="AP768" s="512"/>
      <c r="AQ768" s="512"/>
      <c r="AR768" s="512"/>
    </row>
    <row r="769" spans="1:44" ht="12" customHeight="1" x14ac:dyDescent="0.2">
      <c r="A769" s="583"/>
      <c r="B769" s="568"/>
      <c r="C769" s="582"/>
      <c r="D769" s="570"/>
      <c r="E769" s="545"/>
      <c r="F769" s="529"/>
      <c r="G769" s="529"/>
      <c r="H769" s="529"/>
      <c r="I769" s="529"/>
      <c r="J769" s="529"/>
      <c r="K769" s="529"/>
      <c r="L769" s="573"/>
      <c r="M769" s="530"/>
      <c r="N769" s="573"/>
      <c r="O769" s="573"/>
      <c r="P769" s="573"/>
      <c r="Q769" s="539"/>
      <c r="R769" s="521"/>
      <c r="S769" s="532"/>
      <c r="T769" s="521"/>
      <c r="U769" s="530"/>
      <c r="V769" s="521"/>
      <c r="W769" s="514"/>
      <c r="X769" s="512"/>
      <c r="Y769" s="540"/>
      <c r="Z769" s="514"/>
      <c r="AA769" s="512"/>
      <c r="AB769" s="513"/>
      <c r="AC769" s="513"/>
      <c r="AD769" s="512"/>
      <c r="AE769" s="512"/>
      <c r="AF769" s="512"/>
      <c r="AG769" s="513"/>
      <c r="AH769" s="514"/>
      <c r="AI769" s="514"/>
      <c r="AJ769" s="514"/>
      <c r="AK769" s="514"/>
      <c r="AL769" s="516"/>
      <c r="AM769" s="514"/>
      <c r="AN769" s="512"/>
      <c r="AO769" s="512"/>
      <c r="AP769" s="512"/>
      <c r="AQ769" s="512"/>
      <c r="AR769" s="512"/>
    </row>
    <row r="770" spans="1:44" ht="12" customHeight="1" x14ac:dyDescent="0.2">
      <c r="A770" s="571"/>
      <c r="B770" s="568"/>
      <c r="C770" s="582"/>
      <c r="D770" s="569"/>
      <c r="E770" s="545"/>
      <c r="F770" s="573"/>
      <c r="G770" s="573"/>
      <c r="H770" s="573"/>
      <c r="I770" s="573"/>
      <c r="J770" s="573"/>
      <c r="K770" s="573"/>
      <c r="L770" s="572"/>
      <c r="M770" s="580"/>
      <c r="N770" s="572"/>
      <c r="O770" s="572"/>
      <c r="P770" s="572"/>
      <c r="Q770" s="538"/>
      <c r="R770" s="522"/>
      <c r="S770" s="533"/>
      <c r="T770" s="522"/>
      <c r="U770" s="530"/>
      <c r="V770" s="522"/>
      <c r="W770" s="514"/>
      <c r="X770" s="512"/>
      <c r="Y770" s="540"/>
      <c r="Z770" s="514"/>
      <c r="AA770" s="512"/>
      <c r="AB770" s="513"/>
      <c r="AC770" s="513"/>
      <c r="AD770" s="512">
        <f>IFERROR(LEFT(E772,FIND(" ",E772)-1),E772)</f>
        <v>0</v>
      </c>
      <c r="AE770" s="512" t="e">
        <f>MID(E772,FIND(" ",E772)*1,27)</f>
        <v>#VALUE!</v>
      </c>
      <c r="AF770" s="512" t="str">
        <f>UPPER(AD770)</f>
        <v>0</v>
      </c>
      <c r="AG770" s="513" t="e">
        <f>PROPER(AE770)</f>
        <v>#VALUE!</v>
      </c>
      <c r="AH770" s="514" t="str">
        <f>MID($F772,FIND("",$F772)*1,2)</f>
        <v/>
      </c>
      <c r="AI770" s="514" t="str">
        <f>MID($F772,FIND("",$F772)*3,2)</f>
        <v/>
      </c>
      <c r="AJ770" s="514" t="str">
        <f>MID($F772,FIND("",$F772)*5,2)</f>
        <v/>
      </c>
      <c r="AK770" s="515">
        <f>G772</f>
        <v>0</v>
      </c>
      <c r="AL770" s="516">
        <f>IF(AK770="кмс",AK$2,IF(AK770="мс",AL$2,IF(AK770="мсмк",AM$2,IF(AK770="змс",AN$2,AK770))))</f>
        <v>0</v>
      </c>
      <c r="AM770" s="514"/>
      <c r="AN770" s="512"/>
      <c r="AO770" s="512"/>
      <c r="AP770" s="512"/>
      <c r="AQ770" s="512"/>
      <c r="AR770" s="512"/>
    </row>
    <row r="771" spans="1:44" ht="12" customHeight="1" x14ac:dyDescent="0.2">
      <c r="A771" s="571"/>
      <c r="B771" s="568"/>
      <c r="C771" s="582"/>
      <c r="D771" s="570"/>
      <c r="E771" s="545"/>
      <c r="F771" s="529"/>
      <c r="G771" s="529"/>
      <c r="H771" s="529"/>
      <c r="I771" s="529"/>
      <c r="J771" s="529"/>
      <c r="K771" s="529"/>
      <c r="L771" s="573"/>
      <c r="M771" s="530"/>
      <c r="N771" s="573"/>
      <c r="O771" s="573"/>
      <c r="P771" s="573"/>
      <c r="Q771" s="539"/>
      <c r="R771" s="521"/>
      <c r="S771" s="532"/>
      <c r="T771" s="521"/>
      <c r="U771" s="530"/>
      <c r="V771" s="521"/>
      <c r="W771" s="514"/>
      <c r="X771" s="512"/>
      <c r="Y771" s="540"/>
      <c r="Z771" s="514"/>
      <c r="AA771" s="512"/>
      <c r="AB771" s="513"/>
      <c r="AC771" s="513"/>
      <c r="AD771" s="512"/>
      <c r="AE771" s="512"/>
      <c r="AF771" s="512"/>
      <c r="AG771" s="513"/>
      <c r="AH771" s="514"/>
      <c r="AI771" s="514"/>
      <c r="AJ771" s="514"/>
      <c r="AK771" s="514"/>
      <c r="AL771" s="516"/>
      <c r="AM771" s="514"/>
      <c r="AN771" s="512"/>
      <c r="AO771" s="512"/>
      <c r="AP771" s="512"/>
      <c r="AQ771" s="512"/>
      <c r="AR771" s="512"/>
    </row>
    <row r="772" spans="1:44" ht="12" customHeight="1" x14ac:dyDescent="0.2">
      <c r="A772" s="583"/>
      <c r="B772" s="568"/>
      <c r="C772" s="582"/>
      <c r="D772" s="569"/>
      <c r="E772" s="545"/>
      <c r="F772" s="573"/>
      <c r="G772" s="573"/>
      <c r="H772" s="573"/>
      <c r="I772" s="573"/>
      <c r="J772" s="573"/>
      <c r="K772" s="573"/>
      <c r="L772" s="572"/>
      <c r="M772" s="580"/>
      <c r="N772" s="572"/>
      <c r="O772" s="572"/>
      <c r="P772" s="572"/>
      <c r="Q772" s="538"/>
      <c r="R772" s="522"/>
      <c r="S772" s="533"/>
      <c r="T772" s="522"/>
      <c r="U772" s="530"/>
      <c r="V772" s="522"/>
      <c r="W772" s="514"/>
      <c r="X772" s="512"/>
      <c r="Y772" s="540"/>
      <c r="Z772" s="514"/>
      <c r="AA772" s="512"/>
      <c r="AB772" s="513"/>
      <c r="AC772" s="513"/>
      <c r="AD772" s="512">
        <f>IFERROR(LEFT(E774,FIND(" ",E774)-1),E774)</f>
        <v>0</v>
      </c>
      <c r="AE772" s="512" t="e">
        <f>MID(E774,FIND(" ",E774)*1,27)</f>
        <v>#VALUE!</v>
      </c>
      <c r="AF772" s="512" t="str">
        <f>UPPER(AD772)</f>
        <v>0</v>
      </c>
      <c r="AG772" s="513" t="e">
        <f>PROPER(AE772)</f>
        <v>#VALUE!</v>
      </c>
      <c r="AH772" s="514" t="str">
        <f>MID($F774,FIND("",$F774)*1,2)</f>
        <v/>
      </c>
      <c r="AI772" s="514" t="str">
        <f>MID($F774,FIND("",$F774)*3,2)</f>
        <v/>
      </c>
      <c r="AJ772" s="514" t="str">
        <f>MID($F774,FIND("",$F774)*5,2)</f>
        <v/>
      </c>
      <c r="AK772" s="515">
        <f>G774</f>
        <v>0</v>
      </c>
      <c r="AL772" s="516">
        <f>IF(AK772="кмс",AK$2,IF(AK772="мс",AL$2,IF(AK772="мсмк",AM$2,IF(AK772="змс",AN$2,AK772))))</f>
        <v>0</v>
      </c>
      <c r="AM772" s="514"/>
      <c r="AN772" s="512"/>
      <c r="AO772" s="512"/>
      <c r="AP772" s="512"/>
      <c r="AQ772" s="512"/>
      <c r="AR772" s="512"/>
    </row>
    <row r="773" spans="1:44" ht="12" customHeight="1" x14ac:dyDescent="0.2">
      <c r="A773" s="583"/>
      <c r="B773" s="568"/>
      <c r="C773" s="582"/>
      <c r="D773" s="570"/>
      <c r="E773" s="545"/>
      <c r="F773" s="529"/>
      <c r="G773" s="529"/>
      <c r="H773" s="529"/>
      <c r="I773" s="529"/>
      <c r="J773" s="529"/>
      <c r="K773" s="529"/>
      <c r="L773" s="573"/>
      <c r="M773" s="530"/>
      <c r="N773" s="573"/>
      <c r="O773" s="573"/>
      <c r="P773" s="573"/>
      <c r="Q773" s="539"/>
      <c r="R773" s="521"/>
      <c r="S773" s="532"/>
      <c r="T773" s="521"/>
      <c r="U773" s="530"/>
      <c r="V773" s="521"/>
      <c r="W773" s="514"/>
      <c r="X773" s="512"/>
      <c r="Y773" s="540"/>
      <c r="Z773" s="514"/>
      <c r="AA773" s="512"/>
      <c r="AB773" s="513"/>
      <c r="AC773" s="513"/>
      <c r="AD773" s="512"/>
      <c r="AE773" s="512"/>
      <c r="AF773" s="512"/>
      <c r="AG773" s="513"/>
      <c r="AH773" s="514"/>
      <c r="AI773" s="514"/>
      <c r="AJ773" s="514"/>
      <c r="AK773" s="514"/>
      <c r="AL773" s="516"/>
      <c r="AM773" s="514"/>
      <c r="AN773" s="512"/>
      <c r="AO773" s="512"/>
      <c r="AP773" s="512"/>
      <c r="AQ773" s="512"/>
      <c r="AR773" s="512"/>
    </row>
    <row r="774" spans="1:44" ht="12" customHeight="1" x14ac:dyDescent="0.2">
      <c r="A774" s="571"/>
      <c r="B774" s="568"/>
      <c r="C774" s="582"/>
      <c r="D774" s="569"/>
      <c r="E774" s="545"/>
      <c r="F774" s="573"/>
      <c r="G774" s="573"/>
      <c r="H774" s="573"/>
      <c r="I774" s="573"/>
      <c r="J774" s="573"/>
      <c r="K774" s="573"/>
      <c r="L774" s="572"/>
      <c r="M774" s="580"/>
      <c r="N774" s="572"/>
      <c r="O774" s="572"/>
      <c r="P774" s="572"/>
      <c r="Q774" s="538"/>
      <c r="R774" s="522"/>
      <c r="S774" s="533"/>
      <c r="T774" s="522"/>
      <c r="U774" s="530"/>
      <c r="V774" s="522"/>
      <c r="W774" s="514"/>
      <c r="X774" s="512"/>
      <c r="Y774" s="540"/>
      <c r="Z774" s="514"/>
      <c r="AA774" s="512"/>
      <c r="AB774" s="513"/>
      <c r="AC774" s="513"/>
      <c r="AD774" s="512">
        <f>IFERROR(LEFT(E776,FIND(" ",E776)-1),E776)</f>
        <v>0</v>
      </c>
      <c r="AE774" s="512" t="e">
        <f>MID(E776,FIND(" ",E776)*1,27)</f>
        <v>#VALUE!</v>
      </c>
      <c r="AF774" s="512" t="str">
        <f>UPPER(AD774)</f>
        <v>0</v>
      </c>
      <c r="AG774" s="513" t="e">
        <f>PROPER(AE774)</f>
        <v>#VALUE!</v>
      </c>
      <c r="AH774" s="514" t="str">
        <f>MID($F776,FIND("",$F776)*1,2)</f>
        <v/>
      </c>
      <c r="AI774" s="514" t="str">
        <f>MID($F776,FIND("",$F776)*3,2)</f>
        <v/>
      </c>
      <c r="AJ774" s="514" t="str">
        <f>MID($F776,FIND("",$F776)*5,2)</f>
        <v/>
      </c>
      <c r="AK774" s="515">
        <f>G776</f>
        <v>0</v>
      </c>
      <c r="AL774" s="516">
        <f>IF(AK774="кмс",AK$2,IF(AK774="мс",AL$2,IF(AK774="мсмк",AM$2,IF(AK774="змс",AN$2,AK774))))</f>
        <v>0</v>
      </c>
      <c r="AM774" s="514"/>
      <c r="AN774" s="512"/>
      <c r="AO774" s="512"/>
      <c r="AP774" s="512"/>
      <c r="AQ774" s="512"/>
      <c r="AR774" s="512"/>
    </row>
    <row r="775" spans="1:44" ht="12" customHeight="1" x14ac:dyDescent="0.2">
      <c r="A775" s="571"/>
      <c r="B775" s="568"/>
      <c r="C775" s="582"/>
      <c r="D775" s="570"/>
      <c r="E775" s="545"/>
      <c r="F775" s="529"/>
      <c r="G775" s="529"/>
      <c r="H775" s="529"/>
      <c r="I775" s="529"/>
      <c r="J775" s="529"/>
      <c r="K775" s="529"/>
      <c r="L775" s="573"/>
      <c r="M775" s="530"/>
      <c r="N775" s="573"/>
      <c r="O775" s="573"/>
      <c r="P775" s="573"/>
      <c r="Q775" s="539"/>
      <c r="R775" s="521"/>
      <c r="S775" s="532"/>
      <c r="T775" s="521"/>
      <c r="U775" s="530"/>
      <c r="V775" s="521"/>
      <c r="W775" s="514"/>
      <c r="X775" s="512"/>
      <c r="Y775" s="540"/>
      <c r="Z775" s="514"/>
      <c r="AA775" s="512"/>
      <c r="AB775" s="513"/>
      <c r="AC775" s="513"/>
      <c r="AD775" s="512"/>
      <c r="AE775" s="512"/>
      <c r="AF775" s="512"/>
      <c r="AG775" s="513"/>
      <c r="AH775" s="514"/>
      <c r="AI775" s="514"/>
      <c r="AJ775" s="514"/>
      <c r="AK775" s="514"/>
      <c r="AL775" s="516"/>
      <c r="AM775" s="514"/>
      <c r="AN775" s="512"/>
      <c r="AO775" s="512"/>
      <c r="AP775" s="512"/>
      <c r="AQ775" s="512"/>
      <c r="AR775" s="512"/>
    </row>
    <row r="776" spans="1:44" ht="12" customHeight="1" x14ac:dyDescent="0.2">
      <c r="A776" s="583"/>
      <c r="B776" s="568"/>
      <c r="C776" s="581"/>
      <c r="D776" s="569"/>
      <c r="E776" s="545"/>
      <c r="F776" s="573"/>
      <c r="G776" s="573"/>
      <c r="H776" s="573"/>
      <c r="I776" s="573"/>
      <c r="J776" s="573"/>
      <c r="K776" s="573"/>
      <c r="L776" s="572"/>
      <c r="M776" s="580"/>
      <c r="N776" s="572"/>
      <c r="O776" s="572"/>
      <c r="P776" s="572"/>
      <c r="Q776" s="538"/>
      <c r="R776" s="522"/>
      <c r="S776" s="533"/>
      <c r="T776" s="522"/>
      <c r="U776" s="530"/>
      <c r="V776" s="522"/>
      <c r="W776" s="514"/>
      <c r="X776" s="512"/>
      <c r="Y776" s="540"/>
      <c r="Z776" s="514"/>
      <c r="AA776" s="512"/>
      <c r="AB776" s="513"/>
      <c r="AC776" s="513"/>
      <c r="AD776" s="512">
        <f>IFERROR(LEFT(E778,FIND(" ",E778)-1),E778)</f>
        <v>0</v>
      </c>
      <c r="AE776" s="512" t="e">
        <f>MID(E778,FIND(" ",E778)*1,27)</f>
        <v>#VALUE!</v>
      </c>
      <c r="AF776" s="512" t="str">
        <f>UPPER(AD776)</f>
        <v>0</v>
      </c>
      <c r="AG776" s="513" t="e">
        <f>PROPER(AE776)</f>
        <v>#VALUE!</v>
      </c>
      <c r="AH776" s="514" t="str">
        <f>MID($F778,FIND("",$F778)*1,2)</f>
        <v/>
      </c>
      <c r="AI776" s="514" t="str">
        <f>MID($F778,FIND("",$F778)*3,2)</f>
        <v/>
      </c>
      <c r="AJ776" s="514" t="str">
        <f>MID($F778,FIND("",$F778)*5,2)</f>
        <v/>
      </c>
      <c r="AK776" s="515">
        <f>G778</f>
        <v>0</v>
      </c>
      <c r="AL776" s="516">
        <f>IF(AK776="кмс",AK$2,IF(AK776="мс",AL$2,IF(AK776="мсмк",AM$2,IF(AK776="змс",AN$2,AK776))))</f>
        <v>0</v>
      </c>
      <c r="AM776" s="514"/>
      <c r="AN776" s="512"/>
      <c r="AO776" s="512"/>
      <c r="AP776" s="512"/>
      <c r="AQ776" s="512"/>
      <c r="AR776" s="512"/>
    </row>
    <row r="777" spans="1:44" ht="12" customHeight="1" x14ac:dyDescent="0.2">
      <c r="A777" s="583"/>
      <c r="B777" s="568"/>
      <c r="C777" s="581"/>
      <c r="D777" s="570"/>
      <c r="E777" s="545"/>
      <c r="F777" s="529"/>
      <c r="G777" s="529"/>
      <c r="H777" s="529"/>
      <c r="I777" s="529"/>
      <c r="J777" s="529"/>
      <c r="K777" s="529"/>
      <c r="L777" s="573"/>
      <c r="M777" s="530"/>
      <c r="N777" s="573"/>
      <c r="O777" s="573"/>
      <c r="P777" s="573"/>
      <c r="Q777" s="539"/>
      <c r="R777" s="521"/>
      <c r="S777" s="532"/>
      <c r="T777" s="521"/>
      <c r="U777" s="530"/>
      <c r="V777" s="521"/>
      <c r="W777" s="514"/>
      <c r="X777" s="512"/>
      <c r="Y777" s="540"/>
      <c r="Z777" s="514"/>
      <c r="AA777" s="512"/>
      <c r="AB777" s="513"/>
      <c r="AC777" s="513"/>
      <c r="AD777" s="512"/>
      <c r="AE777" s="512"/>
      <c r="AF777" s="512"/>
      <c r="AG777" s="513"/>
      <c r="AH777" s="514"/>
      <c r="AI777" s="514"/>
      <c r="AJ777" s="514"/>
      <c r="AK777" s="514"/>
      <c r="AL777" s="516"/>
      <c r="AM777" s="514"/>
      <c r="AN777" s="512"/>
      <c r="AO777" s="512"/>
      <c r="AP777" s="512"/>
      <c r="AQ777" s="512"/>
      <c r="AR777" s="512"/>
    </row>
    <row r="778" spans="1:44" ht="12" customHeight="1" x14ac:dyDescent="0.2">
      <c r="A778" s="571"/>
      <c r="B778" s="568"/>
      <c r="C778" s="582"/>
      <c r="D778" s="569"/>
      <c r="E778" s="545"/>
      <c r="F778" s="573"/>
      <c r="G778" s="573"/>
      <c r="H778" s="573"/>
      <c r="I778" s="573"/>
      <c r="J778" s="573"/>
      <c r="K778" s="573"/>
      <c r="L778" s="572"/>
      <c r="M778" s="580"/>
      <c r="N778" s="572"/>
      <c r="O778" s="572"/>
      <c r="P778" s="572"/>
      <c r="Q778" s="538"/>
      <c r="R778" s="522"/>
      <c r="S778" s="533"/>
      <c r="T778" s="522"/>
      <c r="U778" s="530"/>
      <c r="V778" s="522"/>
      <c r="W778" s="514"/>
      <c r="X778" s="512"/>
      <c r="Y778" s="540"/>
      <c r="Z778" s="514"/>
      <c r="AA778" s="512"/>
      <c r="AB778" s="513"/>
      <c r="AC778" s="513"/>
      <c r="AD778" s="512">
        <f>IFERROR(LEFT(E780,FIND(" ",E780)-1),E780)</f>
        <v>0</v>
      </c>
      <c r="AE778" s="512" t="e">
        <f>MID(E780,FIND(" ",E780)*1,27)</f>
        <v>#VALUE!</v>
      </c>
      <c r="AF778" s="512" t="str">
        <f>UPPER(AD778)</f>
        <v>0</v>
      </c>
      <c r="AG778" s="513" t="e">
        <f>PROPER(AE778)</f>
        <v>#VALUE!</v>
      </c>
      <c r="AH778" s="514" t="str">
        <f>MID($F780,FIND("",$F780)*1,2)</f>
        <v/>
      </c>
      <c r="AI778" s="514" t="str">
        <f>MID($F780,FIND("",$F780)*3,2)</f>
        <v/>
      </c>
      <c r="AJ778" s="514" t="str">
        <f>MID($F780,FIND("",$F780)*5,2)</f>
        <v/>
      </c>
      <c r="AK778" s="515">
        <f>G780</f>
        <v>0</v>
      </c>
      <c r="AL778" s="516">
        <f>IF(AK778="кмс",AK$2,IF(AK778="мс",AL$2,IF(AK778="мсмк",AM$2,IF(AK778="змс",AN$2,AK778))))</f>
        <v>0</v>
      </c>
      <c r="AM778" s="514"/>
      <c r="AN778" s="512"/>
      <c r="AO778" s="512"/>
      <c r="AP778" s="512"/>
      <c r="AQ778" s="512"/>
      <c r="AR778" s="512"/>
    </row>
    <row r="779" spans="1:44" ht="12" customHeight="1" x14ac:dyDescent="0.2">
      <c r="A779" s="571"/>
      <c r="B779" s="568"/>
      <c r="C779" s="582"/>
      <c r="D779" s="570"/>
      <c r="E779" s="545"/>
      <c r="F779" s="529"/>
      <c r="G779" s="529"/>
      <c r="H779" s="529"/>
      <c r="I779" s="529"/>
      <c r="J779" s="529"/>
      <c r="K779" s="529"/>
      <c r="L779" s="573"/>
      <c r="M779" s="530"/>
      <c r="N779" s="573"/>
      <c r="O779" s="573"/>
      <c r="P779" s="573"/>
      <c r="Q779" s="539"/>
      <c r="R779" s="521"/>
      <c r="S779" s="532"/>
      <c r="T779" s="521"/>
      <c r="U779" s="530"/>
      <c r="V779" s="521"/>
      <c r="W779" s="514"/>
      <c r="X779" s="512"/>
      <c r="Y779" s="540"/>
      <c r="Z779" s="514"/>
      <c r="AA779" s="512"/>
      <c r="AB779" s="513"/>
      <c r="AC779" s="513"/>
      <c r="AD779" s="512"/>
      <c r="AE779" s="512"/>
      <c r="AF779" s="512"/>
      <c r="AG779" s="513"/>
      <c r="AH779" s="514"/>
      <c r="AI779" s="514"/>
      <c r="AJ779" s="514"/>
      <c r="AK779" s="514"/>
      <c r="AL779" s="516"/>
      <c r="AM779" s="514"/>
      <c r="AN779" s="512"/>
      <c r="AO779" s="512"/>
      <c r="AP779" s="512"/>
      <c r="AQ779" s="512"/>
      <c r="AR779" s="512"/>
    </row>
    <row r="780" spans="1:44" ht="12" customHeight="1" x14ac:dyDescent="0.2">
      <c r="A780" s="583"/>
      <c r="B780" s="568"/>
      <c r="C780" s="581"/>
      <c r="D780" s="569"/>
      <c r="E780" s="545"/>
      <c r="F780" s="573"/>
      <c r="G780" s="573"/>
      <c r="H780" s="573"/>
      <c r="I780" s="573"/>
      <c r="J780" s="573"/>
      <c r="K780" s="573"/>
      <c r="L780" s="572"/>
      <c r="M780" s="580"/>
      <c r="N780" s="572"/>
      <c r="O780" s="572"/>
      <c r="P780" s="572"/>
      <c r="Q780" s="538"/>
      <c r="R780" s="522"/>
      <c r="S780" s="533"/>
      <c r="T780" s="522"/>
      <c r="U780" s="530"/>
      <c r="V780" s="522"/>
      <c r="W780" s="514"/>
      <c r="X780" s="512"/>
      <c r="Y780" s="540"/>
      <c r="Z780" s="514"/>
      <c r="AA780" s="512"/>
      <c r="AB780" s="513"/>
      <c r="AC780" s="513"/>
      <c r="AD780" s="512">
        <f>IFERROR(LEFT(E782,FIND(" ",E782)-1),E782)</f>
        <v>0</v>
      </c>
      <c r="AE780" s="512" t="e">
        <f>MID(E782,FIND(" ",E782)*1,27)</f>
        <v>#VALUE!</v>
      </c>
      <c r="AF780" s="512" t="str">
        <f>UPPER(AD780)</f>
        <v>0</v>
      </c>
      <c r="AG780" s="513" t="e">
        <f>PROPER(AE780)</f>
        <v>#VALUE!</v>
      </c>
      <c r="AH780" s="514" t="str">
        <f>MID($F782,FIND("",$F782)*1,2)</f>
        <v/>
      </c>
      <c r="AI780" s="514" t="str">
        <f>MID($F782,FIND("",$F782)*3,2)</f>
        <v/>
      </c>
      <c r="AJ780" s="514" t="str">
        <f>MID($F782,FIND("",$F782)*5,2)</f>
        <v/>
      </c>
      <c r="AK780" s="515">
        <f>G782</f>
        <v>0</v>
      </c>
      <c r="AL780" s="516">
        <f>IF(AK780="кмс",AK$2,IF(AK780="мс",AL$2,IF(AK780="мсмк",AM$2,IF(AK780="змс",AN$2,AK780))))</f>
        <v>0</v>
      </c>
      <c r="AM780" s="514"/>
      <c r="AN780" s="512"/>
      <c r="AO780" s="512"/>
      <c r="AP780" s="512"/>
      <c r="AQ780" s="512"/>
      <c r="AR780" s="512"/>
    </row>
    <row r="781" spans="1:44" ht="12" customHeight="1" x14ac:dyDescent="0.2">
      <c r="A781" s="583"/>
      <c r="B781" s="568"/>
      <c r="C781" s="581"/>
      <c r="D781" s="570"/>
      <c r="E781" s="545"/>
      <c r="F781" s="529"/>
      <c r="G781" s="529"/>
      <c r="H781" s="529"/>
      <c r="I781" s="529"/>
      <c r="J781" s="529"/>
      <c r="K781" s="529"/>
      <c r="L781" s="573"/>
      <c r="M781" s="530"/>
      <c r="N781" s="573"/>
      <c r="O781" s="573"/>
      <c r="P781" s="573"/>
      <c r="Q781" s="539"/>
      <c r="R781" s="521"/>
      <c r="S781" s="532"/>
      <c r="T781" s="521"/>
      <c r="U781" s="530"/>
      <c r="V781" s="521"/>
      <c r="W781" s="514"/>
      <c r="X781" s="512"/>
      <c r="Y781" s="540"/>
      <c r="Z781" s="514"/>
      <c r="AA781" s="512"/>
      <c r="AB781" s="513"/>
      <c r="AC781" s="513"/>
      <c r="AD781" s="512"/>
      <c r="AE781" s="512"/>
      <c r="AF781" s="512"/>
      <c r="AG781" s="513"/>
      <c r="AH781" s="514"/>
      <c r="AI781" s="514"/>
      <c r="AJ781" s="514"/>
      <c r="AK781" s="514"/>
      <c r="AL781" s="516"/>
      <c r="AM781" s="514"/>
      <c r="AN781" s="512"/>
      <c r="AO781" s="512"/>
      <c r="AP781" s="512"/>
      <c r="AQ781" s="512"/>
      <c r="AR781" s="512"/>
    </row>
    <row r="782" spans="1:44" ht="12" customHeight="1" x14ac:dyDescent="0.2">
      <c r="A782" s="583"/>
      <c r="B782" s="568"/>
      <c r="C782" s="581"/>
      <c r="D782" s="569"/>
      <c r="E782" s="545"/>
      <c r="F782" s="573"/>
      <c r="G782" s="573"/>
      <c r="H782" s="573"/>
      <c r="I782" s="573"/>
      <c r="J782" s="573"/>
      <c r="K782" s="573"/>
      <c r="L782" s="572"/>
      <c r="M782" s="580"/>
      <c r="N782" s="572"/>
      <c r="O782" s="572"/>
      <c r="P782" s="572"/>
      <c r="Q782" s="538"/>
      <c r="R782" s="522"/>
      <c r="S782" s="533"/>
      <c r="T782" s="522"/>
      <c r="U782" s="530"/>
      <c r="V782" s="522"/>
      <c r="W782" s="514"/>
      <c r="X782" s="512"/>
      <c r="Y782" s="540"/>
      <c r="Z782" s="514"/>
      <c r="AA782" s="512"/>
      <c r="AB782" s="513"/>
      <c r="AC782" s="513"/>
      <c r="AD782" s="512">
        <f>IFERROR(LEFT(E784,FIND(" ",E784)-1),E784)</f>
        <v>0</v>
      </c>
      <c r="AE782" s="512" t="e">
        <f>MID(E784,FIND(" ",E784)*1,27)</f>
        <v>#VALUE!</v>
      </c>
      <c r="AF782" s="512" t="str">
        <f>UPPER(AD782)</f>
        <v>0</v>
      </c>
      <c r="AG782" s="513" t="e">
        <f>PROPER(AE782)</f>
        <v>#VALUE!</v>
      </c>
      <c r="AH782" s="514" t="str">
        <f>MID($F784,FIND("",$F784)*1,2)</f>
        <v/>
      </c>
      <c r="AI782" s="514" t="str">
        <f>MID($F784,FIND("",$F784)*3,2)</f>
        <v/>
      </c>
      <c r="AJ782" s="514" t="str">
        <f>MID($F784,FIND("",$F784)*5,2)</f>
        <v/>
      </c>
      <c r="AK782" s="515">
        <f>G784</f>
        <v>0</v>
      </c>
      <c r="AL782" s="516">
        <f>IF(AK782="кмс",AK$2,IF(AK782="мс",AL$2,IF(AK782="мсмк",AM$2,IF(AK782="змс",AN$2,AK782))))</f>
        <v>0</v>
      </c>
      <c r="AM782" s="514"/>
      <c r="AN782" s="512"/>
      <c r="AO782" s="512"/>
      <c r="AP782" s="512"/>
      <c r="AQ782" s="512"/>
      <c r="AR782" s="512"/>
    </row>
    <row r="783" spans="1:44" ht="12" customHeight="1" x14ac:dyDescent="0.2">
      <c r="A783" s="583"/>
      <c r="B783" s="568"/>
      <c r="C783" s="581"/>
      <c r="D783" s="570"/>
      <c r="E783" s="545"/>
      <c r="F783" s="529"/>
      <c r="G783" s="529"/>
      <c r="H783" s="529"/>
      <c r="I783" s="529"/>
      <c r="J783" s="529"/>
      <c r="K783" s="529"/>
      <c r="L783" s="573"/>
      <c r="M783" s="530"/>
      <c r="N783" s="573"/>
      <c r="O783" s="573"/>
      <c r="P783" s="573"/>
      <c r="Q783" s="539"/>
      <c r="R783" s="521"/>
      <c r="S783" s="532"/>
      <c r="T783" s="521"/>
      <c r="U783" s="530"/>
      <c r="V783" s="521"/>
      <c r="W783" s="514"/>
      <c r="X783" s="512"/>
      <c r="Y783" s="540"/>
      <c r="Z783" s="514"/>
      <c r="AA783" s="512"/>
      <c r="AB783" s="513"/>
      <c r="AC783" s="513"/>
      <c r="AD783" s="512"/>
      <c r="AE783" s="512"/>
      <c r="AF783" s="512"/>
      <c r="AG783" s="513"/>
      <c r="AH783" s="514"/>
      <c r="AI783" s="514"/>
      <c r="AJ783" s="514"/>
      <c r="AK783" s="514"/>
      <c r="AL783" s="516"/>
      <c r="AM783" s="514"/>
      <c r="AN783" s="512"/>
      <c r="AO783" s="512"/>
      <c r="AP783" s="512"/>
      <c r="AQ783" s="512"/>
      <c r="AR783" s="512"/>
    </row>
    <row r="784" spans="1:44" ht="12" customHeight="1" x14ac:dyDescent="0.2">
      <c r="A784" s="571"/>
      <c r="B784" s="568"/>
      <c r="C784" s="582"/>
      <c r="D784" s="569"/>
      <c r="E784" s="545"/>
      <c r="F784" s="573"/>
      <c r="G784" s="573"/>
      <c r="H784" s="573"/>
      <c r="I784" s="573"/>
      <c r="J784" s="573"/>
      <c r="K784" s="573"/>
      <c r="L784" s="572"/>
      <c r="M784" s="580"/>
      <c r="N784" s="572"/>
      <c r="O784" s="572"/>
      <c r="P784" s="572"/>
      <c r="Q784" s="538"/>
      <c r="R784" s="522"/>
      <c r="S784" s="533"/>
      <c r="T784" s="522"/>
      <c r="U784" s="530"/>
      <c r="V784" s="522"/>
      <c r="W784" s="514"/>
      <c r="X784" s="512"/>
      <c r="Y784" s="540"/>
      <c r="Z784" s="514"/>
      <c r="AA784" s="512"/>
      <c r="AB784" s="513"/>
      <c r="AC784" s="513"/>
      <c r="AD784" s="512">
        <f>IFERROR(LEFT(E786,FIND(" ",E786)-1),E786)</f>
        <v>0</v>
      </c>
      <c r="AE784" s="512" t="e">
        <f>MID(E786,FIND(" ",E786)*1,27)</f>
        <v>#VALUE!</v>
      </c>
      <c r="AF784" s="512" t="str">
        <f>UPPER(AD784)</f>
        <v>0</v>
      </c>
      <c r="AG784" s="513" t="e">
        <f>PROPER(AE784)</f>
        <v>#VALUE!</v>
      </c>
      <c r="AH784" s="514" t="str">
        <f>MID($F786,FIND("",$F786)*1,2)</f>
        <v/>
      </c>
      <c r="AI784" s="514" t="str">
        <f>MID($F786,FIND("",$F786)*3,2)</f>
        <v/>
      </c>
      <c r="AJ784" s="514" t="str">
        <f>MID($F786,FIND("",$F786)*5,2)</f>
        <v/>
      </c>
      <c r="AK784" s="515">
        <f>G786</f>
        <v>0</v>
      </c>
      <c r="AL784" s="516">
        <f>IF(AK784="кмс",AK$2,IF(AK784="мс",AL$2,IF(AK784="мсмк",AM$2,IF(AK784="змс",AN$2,AK784))))</f>
        <v>0</v>
      </c>
      <c r="AM784" s="514"/>
      <c r="AN784" s="512"/>
      <c r="AO784" s="512"/>
      <c r="AP784" s="512"/>
      <c r="AQ784" s="512"/>
      <c r="AR784" s="512"/>
    </row>
    <row r="785" spans="1:44" ht="12" customHeight="1" x14ac:dyDescent="0.2">
      <c r="A785" s="571"/>
      <c r="B785" s="568"/>
      <c r="C785" s="582"/>
      <c r="D785" s="570"/>
      <c r="E785" s="545"/>
      <c r="F785" s="529"/>
      <c r="G785" s="529"/>
      <c r="H785" s="529"/>
      <c r="I785" s="529"/>
      <c r="J785" s="529"/>
      <c r="K785" s="529"/>
      <c r="L785" s="573"/>
      <c r="M785" s="530"/>
      <c r="N785" s="573"/>
      <c r="O785" s="573"/>
      <c r="P785" s="573"/>
      <c r="Q785" s="539"/>
      <c r="R785" s="521"/>
      <c r="S785" s="532"/>
      <c r="T785" s="521"/>
      <c r="U785" s="530"/>
      <c r="V785" s="521"/>
      <c r="W785" s="514"/>
      <c r="X785" s="512"/>
      <c r="Y785" s="540"/>
      <c r="Z785" s="514"/>
      <c r="AA785" s="512"/>
      <c r="AB785" s="513"/>
      <c r="AC785" s="513"/>
      <c r="AD785" s="512"/>
      <c r="AE785" s="512"/>
      <c r="AF785" s="512"/>
      <c r="AG785" s="513"/>
      <c r="AH785" s="514"/>
      <c r="AI785" s="514"/>
      <c r="AJ785" s="514"/>
      <c r="AK785" s="514"/>
      <c r="AL785" s="516"/>
      <c r="AM785" s="514"/>
      <c r="AN785" s="512"/>
      <c r="AO785" s="512"/>
      <c r="AP785" s="512"/>
      <c r="AQ785" s="512"/>
      <c r="AR785" s="512"/>
    </row>
    <row r="786" spans="1:44" ht="12" customHeight="1" x14ac:dyDescent="0.2">
      <c r="A786" s="583"/>
      <c r="B786" s="568"/>
      <c r="C786" s="582"/>
      <c r="D786" s="569"/>
      <c r="E786" s="545"/>
      <c r="F786" s="573"/>
      <c r="G786" s="573"/>
      <c r="H786" s="573"/>
      <c r="I786" s="573"/>
      <c r="J786" s="573"/>
      <c r="K786" s="573"/>
      <c r="L786" s="572"/>
      <c r="M786" s="580"/>
      <c r="N786" s="572"/>
      <c r="O786" s="572"/>
      <c r="P786" s="572"/>
      <c r="Q786" s="538"/>
      <c r="R786" s="522"/>
      <c r="S786" s="533"/>
      <c r="T786" s="522"/>
      <c r="U786" s="530"/>
      <c r="V786" s="522"/>
      <c r="W786" s="514"/>
      <c r="X786" s="512"/>
      <c r="Y786" s="540"/>
      <c r="Z786" s="514"/>
      <c r="AA786" s="512"/>
      <c r="AB786" s="513"/>
      <c r="AC786" s="513"/>
      <c r="AD786" s="512">
        <f>IFERROR(LEFT(E788,FIND(" ",E788)-1),E788)</f>
        <v>0</v>
      </c>
      <c r="AE786" s="512" t="e">
        <f>MID(E788,FIND(" ",E788)*1,27)</f>
        <v>#VALUE!</v>
      </c>
      <c r="AF786" s="512" t="str">
        <f>UPPER(AD786)</f>
        <v>0</v>
      </c>
      <c r="AG786" s="513" t="e">
        <f>PROPER(AE786)</f>
        <v>#VALUE!</v>
      </c>
      <c r="AH786" s="514" t="str">
        <f>MID($F788,FIND("",$F788)*1,2)</f>
        <v/>
      </c>
      <c r="AI786" s="514" t="str">
        <f>MID($F788,FIND("",$F788)*3,2)</f>
        <v/>
      </c>
      <c r="AJ786" s="514" t="str">
        <f>MID($F788,FIND("",$F788)*5,2)</f>
        <v/>
      </c>
      <c r="AK786" s="515">
        <f>G788</f>
        <v>0</v>
      </c>
      <c r="AL786" s="516">
        <f>IF(AK786="кмс",AK$2,IF(AK786="мс",AL$2,IF(AK786="мсмк",AM$2,IF(AK786="змс",AN$2,AK786))))</f>
        <v>0</v>
      </c>
      <c r="AM786" s="514"/>
      <c r="AN786" s="512"/>
      <c r="AO786" s="512"/>
      <c r="AP786" s="512"/>
      <c r="AQ786" s="512"/>
      <c r="AR786" s="512"/>
    </row>
    <row r="787" spans="1:44" ht="12" customHeight="1" x14ac:dyDescent="0.2">
      <c r="A787" s="583"/>
      <c r="B787" s="568"/>
      <c r="C787" s="582"/>
      <c r="D787" s="570"/>
      <c r="E787" s="545"/>
      <c r="F787" s="529"/>
      <c r="G787" s="529"/>
      <c r="H787" s="529"/>
      <c r="I787" s="529"/>
      <c r="J787" s="529"/>
      <c r="K787" s="529"/>
      <c r="L787" s="573"/>
      <c r="M787" s="530"/>
      <c r="N787" s="573"/>
      <c r="O787" s="573"/>
      <c r="P787" s="573"/>
      <c r="Q787" s="539"/>
      <c r="R787" s="521"/>
      <c r="S787" s="532"/>
      <c r="T787" s="521"/>
      <c r="U787" s="530"/>
      <c r="V787" s="521"/>
      <c r="W787" s="514"/>
      <c r="X787" s="512"/>
      <c r="Y787" s="540"/>
      <c r="Z787" s="514"/>
      <c r="AA787" s="512"/>
      <c r="AB787" s="513"/>
      <c r="AC787" s="513"/>
      <c r="AD787" s="512"/>
      <c r="AE787" s="512"/>
      <c r="AF787" s="512"/>
      <c r="AG787" s="513"/>
      <c r="AH787" s="514"/>
      <c r="AI787" s="514"/>
      <c r="AJ787" s="514"/>
      <c r="AK787" s="514"/>
      <c r="AL787" s="516"/>
      <c r="AM787" s="514"/>
      <c r="AN787" s="512"/>
      <c r="AO787" s="512"/>
      <c r="AP787" s="512"/>
      <c r="AQ787" s="512"/>
      <c r="AR787" s="512"/>
    </row>
    <row r="788" spans="1:44" ht="12" customHeight="1" x14ac:dyDescent="0.2">
      <c r="A788" s="571"/>
      <c r="B788" s="568"/>
      <c r="C788" s="581"/>
      <c r="D788" s="569"/>
      <c r="E788" s="550"/>
      <c r="F788" s="573"/>
      <c r="G788" s="573"/>
      <c r="H788" s="573"/>
      <c r="I788" s="573"/>
      <c r="J788" s="573"/>
      <c r="K788" s="573"/>
      <c r="L788" s="572"/>
      <c r="M788" s="580"/>
      <c r="N788" s="572"/>
      <c r="O788" s="572"/>
      <c r="P788" s="572"/>
      <c r="Q788" s="538"/>
      <c r="R788" s="522"/>
      <c r="S788" s="533"/>
      <c r="T788" s="522"/>
      <c r="U788" s="530"/>
      <c r="V788" s="522"/>
      <c r="W788" s="514"/>
      <c r="X788" s="512"/>
      <c r="Y788" s="540"/>
      <c r="Z788" s="514"/>
      <c r="AA788" s="512"/>
      <c r="AB788" s="513"/>
      <c r="AC788" s="513"/>
      <c r="AD788" s="512">
        <f>IFERROR(LEFT(E790,FIND(" ",E790)-1),E790)</f>
        <v>0</v>
      </c>
      <c r="AE788" s="512" t="e">
        <f>MID(E790,FIND(" ",E790)*1,27)</f>
        <v>#VALUE!</v>
      </c>
      <c r="AF788" s="512" t="str">
        <f>UPPER(AD788)</f>
        <v>0</v>
      </c>
      <c r="AG788" s="513" t="e">
        <f>PROPER(AE788)</f>
        <v>#VALUE!</v>
      </c>
      <c r="AH788" s="514" t="str">
        <f>MID($F790,FIND("",$F790)*1,2)</f>
        <v/>
      </c>
      <c r="AI788" s="514" t="str">
        <f>MID($F790,FIND("",$F790)*3,2)</f>
        <v/>
      </c>
      <c r="AJ788" s="514" t="str">
        <f>MID($F790,FIND("",$F790)*5,2)</f>
        <v/>
      </c>
      <c r="AK788" s="515">
        <f>G790</f>
        <v>0</v>
      </c>
      <c r="AL788" s="516">
        <f>IF(AK788="кмс",AK$2,IF(AK788="мс",AL$2,IF(AK788="мсмк",AM$2,IF(AK788="змс",AN$2,AK788))))</f>
        <v>0</v>
      </c>
      <c r="AM788" s="514"/>
      <c r="AN788" s="512"/>
      <c r="AO788" s="512"/>
      <c r="AP788" s="512"/>
      <c r="AQ788" s="512"/>
      <c r="AR788" s="512"/>
    </row>
    <row r="789" spans="1:44" ht="12" customHeight="1" x14ac:dyDescent="0.2">
      <c r="A789" s="571"/>
      <c r="B789" s="568"/>
      <c r="C789" s="581"/>
      <c r="D789" s="570"/>
      <c r="E789" s="550"/>
      <c r="F789" s="529"/>
      <c r="G789" s="529"/>
      <c r="H789" s="529"/>
      <c r="I789" s="529"/>
      <c r="J789" s="529"/>
      <c r="K789" s="529"/>
      <c r="L789" s="573"/>
      <c r="M789" s="530"/>
      <c r="N789" s="573"/>
      <c r="O789" s="573"/>
      <c r="P789" s="573"/>
      <c r="Q789" s="539"/>
      <c r="R789" s="521"/>
      <c r="S789" s="532"/>
      <c r="T789" s="521"/>
      <c r="U789" s="530"/>
      <c r="V789" s="521"/>
      <c r="W789" s="514"/>
      <c r="X789" s="512"/>
      <c r="Y789" s="540"/>
      <c r="Z789" s="514"/>
      <c r="AA789" s="512"/>
      <c r="AB789" s="513"/>
      <c r="AC789" s="513"/>
      <c r="AD789" s="512"/>
      <c r="AE789" s="512"/>
      <c r="AF789" s="512"/>
      <c r="AG789" s="513"/>
      <c r="AH789" s="514"/>
      <c r="AI789" s="514"/>
      <c r="AJ789" s="514"/>
      <c r="AK789" s="514"/>
      <c r="AL789" s="516"/>
      <c r="AM789" s="514"/>
      <c r="AN789" s="512"/>
      <c r="AO789" s="512"/>
      <c r="AP789" s="512"/>
      <c r="AQ789" s="512"/>
      <c r="AR789" s="512"/>
    </row>
    <row r="790" spans="1:44" ht="12" customHeight="1" x14ac:dyDescent="0.2">
      <c r="A790" s="583"/>
      <c r="B790" s="568"/>
      <c r="C790" s="581"/>
      <c r="D790" s="569"/>
      <c r="E790" s="545"/>
      <c r="F790" s="573"/>
      <c r="G790" s="573"/>
      <c r="H790" s="573"/>
      <c r="I790" s="573"/>
      <c r="J790" s="573"/>
      <c r="K790" s="573"/>
      <c r="L790" s="572"/>
      <c r="M790" s="580"/>
      <c r="N790" s="572"/>
      <c r="O790" s="572"/>
      <c r="P790" s="572"/>
      <c r="Q790" s="538"/>
      <c r="R790" s="522"/>
      <c r="S790" s="533"/>
      <c r="T790" s="522"/>
      <c r="U790" s="530"/>
      <c r="V790" s="522"/>
      <c r="W790" s="514"/>
      <c r="X790" s="512"/>
      <c r="Y790" s="540"/>
      <c r="Z790" s="514"/>
      <c r="AA790" s="512"/>
      <c r="AB790" s="513"/>
      <c r="AC790" s="513"/>
      <c r="AD790" s="512">
        <f>IFERROR(LEFT(E792,FIND(" ",E792)-1),E792)</f>
        <v>0</v>
      </c>
      <c r="AE790" s="512" t="e">
        <f>MID(E792,FIND(" ",E792)*1,27)</f>
        <v>#VALUE!</v>
      </c>
      <c r="AF790" s="512" t="str">
        <f>UPPER(AD790)</f>
        <v>0</v>
      </c>
      <c r="AG790" s="513" t="e">
        <f>PROPER(AE790)</f>
        <v>#VALUE!</v>
      </c>
      <c r="AH790" s="514" t="str">
        <f>MID($F792,FIND("",$F792)*1,2)</f>
        <v/>
      </c>
      <c r="AI790" s="514" t="str">
        <f>MID($F792,FIND("",$F792)*3,2)</f>
        <v/>
      </c>
      <c r="AJ790" s="514" t="str">
        <f>MID($F792,FIND("",$F792)*5,2)</f>
        <v/>
      </c>
      <c r="AK790" s="515">
        <f>G792</f>
        <v>0</v>
      </c>
      <c r="AL790" s="516">
        <f>IF(AK790="кмс",AK$2,IF(AK790="мс",AL$2,IF(AK790="мсмк",AM$2,IF(AK790="змс",AN$2,AK790))))</f>
        <v>0</v>
      </c>
      <c r="AM790" s="514"/>
      <c r="AN790" s="512"/>
      <c r="AO790" s="512"/>
      <c r="AP790" s="512"/>
      <c r="AQ790" s="512"/>
      <c r="AR790" s="512"/>
    </row>
    <row r="791" spans="1:44" ht="12" customHeight="1" x14ac:dyDescent="0.2">
      <c r="A791" s="583"/>
      <c r="B791" s="568"/>
      <c r="C791" s="581"/>
      <c r="D791" s="570"/>
      <c r="E791" s="545"/>
      <c r="F791" s="529"/>
      <c r="G791" s="529"/>
      <c r="H791" s="529"/>
      <c r="I791" s="529"/>
      <c r="J791" s="529"/>
      <c r="K791" s="529"/>
      <c r="L791" s="573"/>
      <c r="M791" s="530"/>
      <c r="N791" s="573"/>
      <c r="O791" s="573"/>
      <c r="P791" s="573"/>
      <c r="Q791" s="539"/>
      <c r="R791" s="521"/>
      <c r="S791" s="532"/>
      <c r="T791" s="521"/>
      <c r="U791" s="530"/>
      <c r="V791" s="521"/>
      <c r="W791" s="514"/>
      <c r="X791" s="512"/>
      <c r="Y791" s="540"/>
      <c r="Z791" s="514"/>
      <c r="AA791" s="512"/>
      <c r="AB791" s="513"/>
      <c r="AC791" s="513"/>
      <c r="AD791" s="512"/>
      <c r="AE791" s="512"/>
      <c r="AF791" s="512"/>
      <c r="AG791" s="513"/>
      <c r="AH791" s="514"/>
      <c r="AI791" s="514"/>
      <c r="AJ791" s="514"/>
      <c r="AK791" s="514"/>
      <c r="AL791" s="516"/>
      <c r="AM791" s="514"/>
      <c r="AN791" s="512"/>
      <c r="AO791" s="512"/>
      <c r="AP791" s="512"/>
      <c r="AQ791" s="512"/>
      <c r="AR791" s="512"/>
    </row>
    <row r="792" spans="1:44" ht="12" customHeight="1" x14ac:dyDescent="0.2">
      <c r="A792" s="571"/>
      <c r="B792" s="568"/>
      <c r="C792" s="582"/>
      <c r="D792" s="569"/>
      <c r="E792" s="545"/>
      <c r="F792" s="573"/>
      <c r="G792" s="573"/>
      <c r="H792" s="573"/>
      <c r="I792" s="573"/>
      <c r="J792" s="573"/>
      <c r="K792" s="573"/>
      <c r="L792" s="572"/>
      <c r="M792" s="580"/>
      <c r="N792" s="572"/>
      <c r="O792" s="572"/>
      <c r="P792" s="572"/>
      <c r="Q792" s="538"/>
      <c r="R792" s="522"/>
      <c r="S792" s="533"/>
      <c r="T792" s="522"/>
      <c r="U792" s="530"/>
      <c r="V792" s="522"/>
      <c r="W792" s="514"/>
      <c r="X792" s="512"/>
      <c r="Y792" s="540"/>
      <c r="Z792" s="514"/>
      <c r="AA792" s="512"/>
      <c r="AB792" s="513"/>
      <c r="AC792" s="513"/>
      <c r="AD792" s="512">
        <f>IFERROR(LEFT(E794,FIND(" ",E794)-1),E794)</f>
        <v>0</v>
      </c>
      <c r="AE792" s="512" t="e">
        <f>MID(E794,FIND(" ",E794)*1,27)</f>
        <v>#VALUE!</v>
      </c>
      <c r="AF792" s="512" t="str">
        <f>UPPER(AD792)</f>
        <v>0</v>
      </c>
      <c r="AG792" s="513" t="e">
        <f>PROPER(AE792)</f>
        <v>#VALUE!</v>
      </c>
      <c r="AH792" s="514" t="str">
        <f>MID($F794,FIND("",$F794)*1,2)</f>
        <v/>
      </c>
      <c r="AI792" s="514" t="str">
        <f>MID($F794,FIND("",$F794)*3,2)</f>
        <v/>
      </c>
      <c r="AJ792" s="514" t="str">
        <f>MID($F794,FIND("",$F794)*5,2)</f>
        <v/>
      </c>
      <c r="AK792" s="515">
        <f>G794</f>
        <v>0</v>
      </c>
      <c r="AL792" s="516">
        <f>IF(AK792="кмс",AK$2,IF(AK792="мс",AL$2,IF(AK792="мсмк",AM$2,IF(AK792="змс",AN$2,AK792))))</f>
        <v>0</v>
      </c>
      <c r="AM792" s="514"/>
      <c r="AN792" s="512"/>
      <c r="AO792" s="512"/>
      <c r="AP792" s="512"/>
      <c r="AQ792" s="512"/>
      <c r="AR792" s="512"/>
    </row>
    <row r="793" spans="1:44" ht="12" customHeight="1" x14ac:dyDescent="0.2">
      <c r="A793" s="571"/>
      <c r="B793" s="568"/>
      <c r="C793" s="582"/>
      <c r="D793" s="570"/>
      <c r="E793" s="545"/>
      <c r="F793" s="529"/>
      <c r="G793" s="529"/>
      <c r="H793" s="529"/>
      <c r="I793" s="529"/>
      <c r="J793" s="529"/>
      <c r="K793" s="529"/>
      <c r="L793" s="573"/>
      <c r="M793" s="530"/>
      <c r="N793" s="573"/>
      <c r="O793" s="573"/>
      <c r="P793" s="573"/>
      <c r="Q793" s="539"/>
      <c r="R793" s="521"/>
      <c r="S793" s="532"/>
      <c r="T793" s="521"/>
      <c r="U793" s="530"/>
      <c r="V793" s="521"/>
      <c r="W793" s="514"/>
      <c r="X793" s="512"/>
      <c r="Y793" s="540"/>
      <c r="Z793" s="514"/>
      <c r="AA793" s="512"/>
      <c r="AB793" s="513"/>
      <c r="AC793" s="513"/>
      <c r="AD793" s="512"/>
      <c r="AE793" s="512"/>
      <c r="AF793" s="512"/>
      <c r="AG793" s="513"/>
      <c r="AH793" s="514"/>
      <c r="AI793" s="514"/>
      <c r="AJ793" s="514"/>
      <c r="AK793" s="514"/>
      <c r="AL793" s="516"/>
      <c r="AM793" s="514"/>
      <c r="AN793" s="512"/>
      <c r="AO793" s="512"/>
      <c r="AP793" s="512"/>
      <c r="AQ793" s="512"/>
      <c r="AR793" s="512"/>
    </row>
    <row r="794" spans="1:44" ht="12" customHeight="1" x14ac:dyDescent="0.2">
      <c r="A794" s="571"/>
      <c r="B794" s="568"/>
      <c r="C794" s="582"/>
      <c r="D794" s="569"/>
      <c r="E794" s="545"/>
      <c r="F794" s="573"/>
      <c r="G794" s="573"/>
      <c r="H794" s="573"/>
      <c r="I794" s="573"/>
      <c r="J794" s="573"/>
      <c r="K794" s="573"/>
      <c r="L794" s="572"/>
      <c r="M794" s="580"/>
      <c r="N794" s="572"/>
      <c r="O794" s="572"/>
      <c r="P794" s="572"/>
      <c r="Q794" s="538"/>
      <c r="R794" s="522"/>
      <c r="S794" s="533"/>
      <c r="T794" s="522"/>
      <c r="U794" s="530"/>
      <c r="V794" s="522"/>
      <c r="W794" s="514"/>
      <c r="X794" s="512"/>
      <c r="Y794" s="540"/>
      <c r="Z794" s="514"/>
      <c r="AA794" s="512"/>
      <c r="AB794" s="513"/>
      <c r="AC794" s="513"/>
      <c r="AD794" s="512">
        <f>IFERROR(LEFT(E796,FIND(" ",E796)-1),E796)</f>
        <v>0</v>
      </c>
      <c r="AE794" s="512" t="e">
        <f>MID(E796,FIND(" ",E796)*1,27)</f>
        <v>#VALUE!</v>
      </c>
      <c r="AF794" s="512" t="str">
        <f>UPPER(AD794)</f>
        <v>0</v>
      </c>
      <c r="AG794" s="513" t="e">
        <f>PROPER(AE794)</f>
        <v>#VALUE!</v>
      </c>
      <c r="AH794" s="514" t="str">
        <f>MID($F796,FIND("",$F796)*1,2)</f>
        <v/>
      </c>
      <c r="AI794" s="514" t="str">
        <f>MID($F796,FIND("",$F796)*3,2)</f>
        <v/>
      </c>
      <c r="AJ794" s="514" t="str">
        <f>MID($F796,FIND("",$F796)*5,2)</f>
        <v/>
      </c>
      <c r="AK794" s="515">
        <f>G796</f>
        <v>0</v>
      </c>
      <c r="AL794" s="516">
        <f>IF(AK794="кмс",AK$2,IF(AK794="мс",AL$2,IF(AK794="мсмк",AM$2,IF(AK794="змс",AN$2,AK794))))</f>
        <v>0</v>
      </c>
      <c r="AM794" s="514"/>
      <c r="AN794" s="512"/>
      <c r="AO794" s="512"/>
      <c r="AP794" s="512"/>
      <c r="AQ794" s="512"/>
      <c r="AR794" s="512"/>
    </row>
    <row r="795" spans="1:44" ht="12" customHeight="1" x14ac:dyDescent="0.2">
      <c r="A795" s="571"/>
      <c r="B795" s="568"/>
      <c r="C795" s="582"/>
      <c r="D795" s="570"/>
      <c r="E795" s="545"/>
      <c r="F795" s="529"/>
      <c r="G795" s="529"/>
      <c r="H795" s="529"/>
      <c r="I795" s="529"/>
      <c r="J795" s="529"/>
      <c r="K795" s="529"/>
      <c r="L795" s="573"/>
      <c r="M795" s="530"/>
      <c r="N795" s="573"/>
      <c r="O795" s="573"/>
      <c r="P795" s="573"/>
      <c r="Q795" s="539"/>
      <c r="R795" s="521"/>
      <c r="S795" s="532"/>
      <c r="T795" s="521"/>
      <c r="U795" s="530"/>
      <c r="V795" s="521"/>
      <c r="W795" s="514"/>
      <c r="X795" s="512"/>
      <c r="Y795" s="540"/>
      <c r="Z795" s="514"/>
      <c r="AA795" s="512"/>
      <c r="AB795" s="513"/>
      <c r="AC795" s="513"/>
      <c r="AD795" s="512"/>
      <c r="AE795" s="512"/>
      <c r="AF795" s="512"/>
      <c r="AG795" s="513"/>
      <c r="AH795" s="514"/>
      <c r="AI795" s="514"/>
      <c r="AJ795" s="514"/>
      <c r="AK795" s="514"/>
      <c r="AL795" s="516"/>
      <c r="AM795" s="514"/>
      <c r="AN795" s="512"/>
      <c r="AO795" s="512"/>
      <c r="AP795" s="512"/>
      <c r="AQ795" s="512"/>
      <c r="AR795" s="512"/>
    </row>
    <row r="796" spans="1:44" ht="12" customHeight="1" x14ac:dyDescent="0.2">
      <c r="A796" s="583"/>
      <c r="B796" s="568"/>
      <c r="C796" s="581"/>
      <c r="D796" s="569"/>
      <c r="E796" s="545"/>
      <c r="F796" s="573"/>
      <c r="G796" s="573"/>
      <c r="H796" s="573"/>
      <c r="I796" s="573"/>
      <c r="J796" s="573"/>
      <c r="K796" s="573"/>
      <c r="L796" s="572"/>
      <c r="M796" s="580"/>
      <c r="N796" s="572"/>
      <c r="O796" s="572"/>
      <c r="P796" s="572"/>
      <c r="Q796" s="538"/>
      <c r="R796" s="522"/>
      <c r="S796" s="533"/>
      <c r="T796" s="522"/>
      <c r="U796" s="530"/>
      <c r="V796" s="522"/>
      <c r="W796" s="514"/>
      <c r="X796" s="512"/>
      <c r="Y796" s="540"/>
      <c r="Z796" s="514"/>
      <c r="AA796" s="512"/>
      <c r="AB796" s="513"/>
      <c r="AC796" s="513"/>
      <c r="AD796" s="512">
        <f>IFERROR(LEFT(E798,FIND(" ",E798)-1),E798)</f>
        <v>0</v>
      </c>
      <c r="AE796" s="512" t="e">
        <f>MID(E798,FIND(" ",E798)*1,27)</f>
        <v>#VALUE!</v>
      </c>
      <c r="AF796" s="512" t="str">
        <f>UPPER(AD796)</f>
        <v>0</v>
      </c>
      <c r="AG796" s="513" t="e">
        <f>PROPER(AE796)</f>
        <v>#VALUE!</v>
      </c>
      <c r="AH796" s="514" t="str">
        <f>MID($F798,FIND("",$F798)*1,2)</f>
        <v/>
      </c>
      <c r="AI796" s="514" t="str">
        <f>MID($F798,FIND("",$F798)*3,2)</f>
        <v/>
      </c>
      <c r="AJ796" s="514" t="str">
        <f>MID($F798,FIND("",$F798)*5,2)</f>
        <v/>
      </c>
      <c r="AK796" s="515">
        <f>G798</f>
        <v>0</v>
      </c>
      <c r="AL796" s="516">
        <f>IF(AK796="кмс",AK$2,IF(AK796="мс",AL$2,IF(AK796="мсмк",AM$2,IF(AK796="змс",AN$2,AK796))))</f>
        <v>0</v>
      </c>
      <c r="AM796" s="514"/>
      <c r="AN796" s="512"/>
      <c r="AO796" s="512"/>
      <c r="AP796" s="512"/>
      <c r="AQ796" s="512"/>
      <c r="AR796" s="512"/>
    </row>
    <row r="797" spans="1:44" ht="12" customHeight="1" x14ac:dyDescent="0.2">
      <c r="A797" s="583"/>
      <c r="B797" s="568"/>
      <c r="C797" s="581"/>
      <c r="D797" s="570"/>
      <c r="E797" s="545"/>
      <c r="F797" s="529"/>
      <c r="G797" s="529"/>
      <c r="H797" s="529"/>
      <c r="I797" s="529"/>
      <c r="J797" s="529"/>
      <c r="K797" s="529"/>
      <c r="L797" s="573"/>
      <c r="M797" s="530"/>
      <c r="N797" s="573"/>
      <c r="O797" s="573"/>
      <c r="P797" s="573"/>
      <c r="Q797" s="539"/>
      <c r="R797" s="521"/>
      <c r="S797" s="532"/>
      <c r="T797" s="521"/>
      <c r="U797" s="530"/>
      <c r="V797" s="521"/>
      <c r="W797" s="514"/>
      <c r="X797" s="512"/>
      <c r="Y797" s="540"/>
      <c r="Z797" s="514"/>
      <c r="AA797" s="512"/>
      <c r="AB797" s="513"/>
      <c r="AC797" s="513"/>
      <c r="AD797" s="512"/>
      <c r="AE797" s="512"/>
      <c r="AF797" s="512"/>
      <c r="AG797" s="513"/>
      <c r="AH797" s="514"/>
      <c r="AI797" s="514"/>
      <c r="AJ797" s="514"/>
      <c r="AK797" s="514"/>
      <c r="AL797" s="516"/>
      <c r="AM797" s="514"/>
      <c r="AN797" s="512"/>
      <c r="AO797" s="512"/>
      <c r="AP797" s="512"/>
      <c r="AQ797" s="512"/>
      <c r="AR797" s="512"/>
    </row>
    <row r="798" spans="1:44" ht="12" customHeight="1" x14ac:dyDescent="0.2">
      <c r="A798" s="571"/>
      <c r="B798" s="568"/>
      <c r="C798" s="581"/>
      <c r="D798" s="569"/>
      <c r="E798" s="545"/>
      <c r="F798" s="573"/>
      <c r="G798" s="573"/>
      <c r="H798" s="573"/>
      <c r="I798" s="573"/>
      <c r="J798" s="573"/>
      <c r="K798" s="573"/>
      <c r="L798" s="572"/>
      <c r="M798" s="580"/>
      <c r="N798" s="572"/>
      <c r="O798" s="572"/>
      <c r="P798" s="572"/>
      <c r="Q798" s="538"/>
      <c r="R798" s="522"/>
      <c r="S798" s="533"/>
      <c r="T798" s="522"/>
      <c r="U798" s="530"/>
      <c r="V798" s="522"/>
      <c r="W798" s="514"/>
      <c r="X798" s="512"/>
      <c r="Y798" s="540"/>
      <c r="Z798" s="514"/>
      <c r="AA798" s="512"/>
      <c r="AB798" s="513"/>
      <c r="AC798" s="513"/>
      <c r="AD798" s="512">
        <f>IFERROR(LEFT(E800,FIND(" ",E800)-1),E800)</f>
        <v>0</v>
      </c>
      <c r="AE798" s="512" t="e">
        <f>MID(E800,FIND(" ",E800)*1,27)</f>
        <v>#VALUE!</v>
      </c>
      <c r="AF798" s="512" t="str">
        <f>UPPER(AD798)</f>
        <v>0</v>
      </c>
      <c r="AG798" s="513" t="e">
        <f>PROPER(AE798)</f>
        <v>#VALUE!</v>
      </c>
      <c r="AH798" s="514" t="str">
        <f>MID($F800,FIND("",$F800)*1,2)</f>
        <v/>
      </c>
      <c r="AI798" s="514" t="str">
        <f>MID($F800,FIND("",$F800)*3,2)</f>
        <v/>
      </c>
      <c r="AJ798" s="514" t="str">
        <f>MID($F800,FIND("",$F800)*5,2)</f>
        <v/>
      </c>
      <c r="AK798" s="515">
        <f>G800</f>
        <v>0</v>
      </c>
      <c r="AL798" s="516">
        <f>IF(AK798="кмс",AK$2,IF(AK798="мс",AL$2,IF(AK798="мсмк",AM$2,IF(AK798="змс",AN$2,AK798))))</f>
        <v>0</v>
      </c>
      <c r="AM798" s="514"/>
      <c r="AN798" s="512"/>
      <c r="AO798" s="512"/>
      <c r="AP798" s="512"/>
      <c r="AQ798" s="512"/>
      <c r="AR798" s="512"/>
    </row>
    <row r="799" spans="1:44" ht="12" customHeight="1" x14ac:dyDescent="0.2">
      <c r="A799" s="571"/>
      <c r="B799" s="568"/>
      <c r="C799" s="581"/>
      <c r="D799" s="570"/>
      <c r="E799" s="545"/>
      <c r="F799" s="529"/>
      <c r="G799" s="529"/>
      <c r="H799" s="529"/>
      <c r="I799" s="529"/>
      <c r="J799" s="529"/>
      <c r="K799" s="529"/>
      <c r="L799" s="573"/>
      <c r="M799" s="530"/>
      <c r="N799" s="573"/>
      <c r="O799" s="573"/>
      <c r="P799" s="573"/>
      <c r="Q799" s="539"/>
      <c r="R799" s="521"/>
      <c r="S799" s="532"/>
      <c r="T799" s="521"/>
      <c r="U799" s="530"/>
      <c r="V799" s="521"/>
      <c r="W799" s="514"/>
      <c r="X799" s="512"/>
      <c r="Y799" s="540"/>
      <c r="Z799" s="514"/>
      <c r="AA799" s="512"/>
      <c r="AB799" s="513"/>
      <c r="AC799" s="513"/>
      <c r="AD799" s="512"/>
      <c r="AE799" s="512"/>
      <c r="AF799" s="512"/>
      <c r="AG799" s="513"/>
      <c r="AH799" s="514"/>
      <c r="AI799" s="514"/>
      <c r="AJ799" s="514"/>
      <c r="AK799" s="514"/>
      <c r="AL799" s="516"/>
      <c r="AM799" s="514"/>
      <c r="AN799" s="512"/>
      <c r="AO799" s="512"/>
      <c r="AP799" s="512"/>
      <c r="AQ799" s="512"/>
      <c r="AR799" s="512"/>
    </row>
    <row r="800" spans="1:44" ht="12" customHeight="1" x14ac:dyDescent="0.2">
      <c r="A800" s="583"/>
      <c r="B800" s="568"/>
      <c r="C800" s="581"/>
      <c r="D800" s="569"/>
      <c r="E800" s="545"/>
      <c r="F800" s="573"/>
      <c r="G800" s="573"/>
      <c r="H800" s="573"/>
      <c r="I800" s="573"/>
      <c r="J800" s="573"/>
      <c r="K800" s="573"/>
      <c r="L800" s="572"/>
      <c r="M800" s="580"/>
      <c r="N800" s="572"/>
      <c r="O800" s="572"/>
      <c r="P800" s="572"/>
      <c r="Q800" s="538"/>
      <c r="R800" s="522"/>
      <c r="S800" s="533"/>
      <c r="T800" s="522"/>
      <c r="U800" s="530"/>
      <c r="V800" s="522"/>
      <c r="W800" s="514"/>
      <c r="X800" s="512"/>
      <c r="Y800" s="540"/>
      <c r="Z800" s="514"/>
      <c r="AA800" s="512"/>
      <c r="AB800" s="513"/>
      <c r="AC800" s="513"/>
      <c r="AD800" s="512">
        <f>IFERROR(LEFT(E802,FIND(" ",E802)-1),E802)</f>
        <v>0</v>
      </c>
      <c r="AE800" s="512" t="e">
        <f>MID(E802,FIND(" ",E802)*1,27)</f>
        <v>#VALUE!</v>
      </c>
      <c r="AF800" s="512" t="str">
        <f>UPPER(AD800)</f>
        <v>0</v>
      </c>
      <c r="AG800" s="513" t="e">
        <f>PROPER(AE800)</f>
        <v>#VALUE!</v>
      </c>
      <c r="AH800" s="514" t="str">
        <f>MID($F802,FIND("",$F802)*1,2)</f>
        <v/>
      </c>
      <c r="AI800" s="514" t="str">
        <f>MID($F802,FIND("",$F802)*3,2)</f>
        <v/>
      </c>
      <c r="AJ800" s="514" t="str">
        <f>MID($F802,FIND("",$F802)*5,2)</f>
        <v/>
      </c>
      <c r="AK800" s="515">
        <f>G802</f>
        <v>0</v>
      </c>
      <c r="AL800" s="516">
        <f>IF(AK800="кмс",AK$2,IF(AK800="мс",AL$2,IF(AK800="мсмк",AM$2,IF(AK800="змс",AN$2,AK800))))</f>
        <v>0</v>
      </c>
      <c r="AM800" s="514"/>
      <c r="AN800" s="512"/>
      <c r="AO800" s="512"/>
      <c r="AP800" s="512"/>
      <c r="AQ800" s="512"/>
      <c r="AR800" s="512"/>
    </row>
    <row r="801" spans="1:44" ht="12" customHeight="1" x14ac:dyDescent="0.2">
      <c r="A801" s="583"/>
      <c r="B801" s="568"/>
      <c r="C801" s="581"/>
      <c r="D801" s="570"/>
      <c r="E801" s="545"/>
      <c r="F801" s="529"/>
      <c r="G801" s="529"/>
      <c r="H801" s="529"/>
      <c r="I801" s="529"/>
      <c r="J801" s="529"/>
      <c r="K801" s="529"/>
      <c r="L801" s="573"/>
      <c r="M801" s="530"/>
      <c r="N801" s="573"/>
      <c r="O801" s="573"/>
      <c r="P801" s="573"/>
      <c r="Q801" s="539"/>
      <c r="R801" s="521"/>
      <c r="S801" s="532"/>
      <c r="T801" s="521"/>
      <c r="U801" s="530"/>
      <c r="V801" s="521"/>
      <c r="W801" s="514"/>
      <c r="X801" s="512"/>
      <c r="Y801" s="540"/>
      <c r="Z801" s="514"/>
      <c r="AA801" s="512"/>
      <c r="AB801" s="513"/>
      <c r="AC801" s="513"/>
      <c r="AD801" s="512"/>
      <c r="AE801" s="512"/>
      <c r="AF801" s="512"/>
      <c r="AG801" s="513"/>
      <c r="AH801" s="514"/>
      <c r="AI801" s="514"/>
      <c r="AJ801" s="514"/>
      <c r="AK801" s="514"/>
      <c r="AL801" s="516"/>
      <c r="AM801" s="514"/>
      <c r="AN801" s="512"/>
      <c r="AO801" s="512"/>
      <c r="AP801" s="512"/>
      <c r="AQ801" s="512"/>
      <c r="AR801" s="512"/>
    </row>
    <row r="802" spans="1:44" ht="12" customHeight="1" x14ac:dyDescent="0.2">
      <c r="A802" s="571"/>
      <c r="B802" s="568"/>
      <c r="C802" s="581"/>
      <c r="D802" s="569"/>
      <c r="E802" s="545"/>
      <c r="F802" s="573"/>
      <c r="G802" s="573"/>
      <c r="H802" s="573"/>
      <c r="I802" s="573"/>
      <c r="J802" s="573"/>
      <c r="K802" s="573"/>
      <c r="L802" s="572"/>
      <c r="M802" s="580"/>
      <c r="N802" s="572"/>
      <c r="O802" s="572"/>
      <c r="P802" s="572"/>
      <c r="Q802" s="538"/>
      <c r="R802" s="522"/>
      <c r="S802" s="533"/>
      <c r="T802" s="522"/>
      <c r="U802" s="530"/>
      <c r="V802" s="522"/>
      <c r="W802" s="514"/>
      <c r="X802" s="512"/>
      <c r="Y802" s="540"/>
      <c r="Z802" s="514"/>
      <c r="AA802" s="512"/>
      <c r="AB802" s="513"/>
      <c r="AC802" s="513"/>
      <c r="AD802" s="512">
        <f>IFERROR(LEFT(E804,FIND(" ",E804)-1),E804)</f>
        <v>0</v>
      </c>
      <c r="AE802" s="512" t="e">
        <f>MID(E804,FIND(" ",E804)*1,27)</f>
        <v>#VALUE!</v>
      </c>
      <c r="AF802" s="512" t="str">
        <f>UPPER(AD802)</f>
        <v>0</v>
      </c>
      <c r="AG802" s="513" t="e">
        <f>PROPER(AE802)</f>
        <v>#VALUE!</v>
      </c>
      <c r="AH802" s="514" t="str">
        <f>MID($F804,FIND("",$F804)*1,2)</f>
        <v/>
      </c>
      <c r="AI802" s="514" t="str">
        <f>MID($F804,FIND("",$F804)*3,2)</f>
        <v/>
      </c>
      <c r="AJ802" s="514" t="str">
        <f>MID($F804,FIND("",$F804)*5,2)</f>
        <v/>
      </c>
      <c r="AK802" s="515">
        <f>G804</f>
        <v>0</v>
      </c>
      <c r="AL802" s="516">
        <f>IF(AK802="кмс",AK$2,IF(AK802="мс",AL$2,IF(AK802="мсмк",AM$2,IF(AK802="змс",AN$2,AK802))))</f>
        <v>0</v>
      </c>
      <c r="AM802" s="514"/>
      <c r="AN802" s="512"/>
      <c r="AO802" s="512"/>
      <c r="AP802" s="512"/>
      <c r="AQ802" s="512"/>
      <c r="AR802" s="512"/>
    </row>
    <row r="803" spans="1:44" ht="12" customHeight="1" x14ac:dyDescent="0.2">
      <c r="A803" s="571"/>
      <c r="B803" s="568"/>
      <c r="C803" s="581"/>
      <c r="D803" s="570"/>
      <c r="E803" s="545"/>
      <c r="F803" s="529"/>
      <c r="G803" s="529"/>
      <c r="H803" s="529"/>
      <c r="I803" s="529"/>
      <c r="J803" s="529"/>
      <c r="K803" s="529"/>
      <c r="L803" s="573"/>
      <c r="M803" s="530"/>
      <c r="N803" s="573"/>
      <c r="O803" s="573"/>
      <c r="P803" s="573"/>
      <c r="Q803" s="539"/>
      <c r="R803" s="521"/>
      <c r="S803" s="532"/>
      <c r="T803" s="521"/>
      <c r="U803" s="530"/>
      <c r="V803" s="521"/>
      <c r="W803" s="514"/>
      <c r="X803" s="512"/>
      <c r="Y803" s="540"/>
      <c r="Z803" s="514"/>
      <c r="AA803" s="512"/>
      <c r="AB803" s="513"/>
      <c r="AC803" s="513"/>
      <c r="AD803" s="512"/>
      <c r="AE803" s="512"/>
      <c r="AF803" s="512"/>
      <c r="AG803" s="513"/>
      <c r="AH803" s="514"/>
      <c r="AI803" s="514"/>
      <c r="AJ803" s="514"/>
      <c r="AK803" s="514"/>
      <c r="AL803" s="516"/>
      <c r="AM803" s="514"/>
      <c r="AN803" s="512"/>
      <c r="AO803" s="512"/>
      <c r="AP803" s="512"/>
      <c r="AQ803" s="512"/>
      <c r="AR803" s="512"/>
    </row>
    <row r="804" spans="1:44" ht="12" customHeight="1" x14ac:dyDescent="0.2">
      <c r="A804" s="583"/>
      <c r="B804" s="568"/>
      <c r="C804" s="582"/>
      <c r="D804" s="569"/>
      <c r="E804" s="545"/>
      <c r="F804" s="573"/>
      <c r="G804" s="573"/>
      <c r="H804" s="573"/>
      <c r="I804" s="573"/>
      <c r="J804" s="573"/>
      <c r="K804" s="573"/>
      <c r="L804" s="572"/>
      <c r="M804" s="580"/>
      <c r="N804" s="572"/>
      <c r="O804" s="572"/>
      <c r="P804" s="572"/>
      <c r="Q804" s="538"/>
      <c r="R804" s="522"/>
      <c r="S804" s="533"/>
      <c r="T804" s="522"/>
      <c r="U804" s="530"/>
      <c r="V804" s="522"/>
      <c r="W804" s="514"/>
      <c r="X804" s="512"/>
      <c r="Y804" s="540"/>
      <c r="Z804" s="514"/>
      <c r="AA804" s="512"/>
      <c r="AB804" s="513"/>
      <c r="AC804" s="513"/>
      <c r="AD804" s="512">
        <f>IFERROR(LEFT(E806,FIND(" ",E806)-1),E806)</f>
        <v>0</v>
      </c>
      <c r="AE804" s="512" t="e">
        <f>MID(E806,FIND(" ",E806)*1,27)</f>
        <v>#VALUE!</v>
      </c>
      <c r="AF804" s="512" t="str">
        <f>UPPER(AD804)</f>
        <v>0</v>
      </c>
      <c r="AG804" s="513" t="e">
        <f>PROPER(AE804)</f>
        <v>#VALUE!</v>
      </c>
      <c r="AH804" s="514" t="str">
        <f>MID($F806,FIND("",$F806)*1,2)</f>
        <v/>
      </c>
      <c r="AI804" s="514" t="str">
        <f>MID($F806,FIND("",$F806)*3,2)</f>
        <v/>
      </c>
      <c r="AJ804" s="514" t="str">
        <f>MID($F806,FIND("",$F806)*5,2)</f>
        <v/>
      </c>
      <c r="AK804" s="515">
        <f>G806</f>
        <v>0</v>
      </c>
      <c r="AL804" s="516">
        <f>IF(AK804="кмс",AK$2,IF(AK804="мс",AL$2,IF(AK804="мсмк",AM$2,IF(AK804="змс",AN$2,AK804))))</f>
        <v>0</v>
      </c>
      <c r="AM804" s="514"/>
      <c r="AN804" s="512"/>
      <c r="AO804" s="512"/>
      <c r="AP804" s="512"/>
      <c r="AQ804" s="512"/>
      <c r="AR804" s="512"/>
    </row>
    <row r="805" spans="1:44" ht="12" customHeight="1" x14ac:dyDescent="0.2">
      <c r="A805" s="583"/>
      <c r="B805" s="568"/>
      <c r="C805" s="582"/>
      <c r="D805" s="570"/>
      <c r="E805" s="545"/>
      <c r="F805" s="529"/>
      <c r="G805" s="529"/>
      <c r="H805" s="529"/>
      <c r="I805" s="529"/>
      <c r="J805" s="529"/>
      <c r="K805" s="529"/>
      <c r="L805" s="573"/>
      <c r="M805" s="530"/>
      <c r="N805" s="573"/>
      <c r="O805" s="573"/>
      <c r="P805" s="573"/>
      <c r="Q805" s="539"/>
      <c r="R805" s="521"/>
      <c r="S805" s="532"/>
      <c r="T805" s="521"/>
      <c r="U805" s="530"/>
      <c r="V805" s="521"/>
      <c r="W805" s="514"/>
      <c r="X805" s="512"/>
      <c r="Y805" s="540"/>
      <c r="Z805" s="514"/>
      <c r="AA805" s="512"/>
      <c r="AB805" s="513"/>
      <c r="AC805" s="513"/>
      <c r="AD805" s="512"/>
      <c r="AE805" s="512"/>
      <c r="AF805" s="512"/>
      <c r="AG805" s="513"/>
      <c r="AH805" s="514"/>
      <c r="AI805" s="514"/>
      <c r="AJ805" s="514"/>
      <c r="AK805" s="514"/>
      <c r="AL805" s="516"/>
      <c r="AM805" s="514"/>
      <c r="AN805" s="512"/>
      <c r="AO805" s="512"/>
      <c r="AP805" s="512"/>
      <c r="AQ805" s="512"/>
      <c r="AR805" s="512"/>
    </row>
    <row r="806" spans="1:44" ht="12" customHeight="1" x14ac:dyDescent="0.2">
      <c r="A806" s="571"/>
      <c r="B806" s="568"/>
      <c r="C806" s="582"/>
      <c r="D806" s="569"/>
      <c r="E806" s="545"/>
      <c r="F806" s="573"/>
      <c r="G806" s="573"/>
      <c r="H806" s="573"/>
      <c r="I806" s="573"/>
      <c r="J806" s="573"/>
      <c r="K806" s="573"/>
      <c r="L806" s="572"/>
      <c r="M806" s="580"/>
      <c r="N806" s="572"/>
      <c r="O806" s="572"/>
      <c r="P806" s="572"/>
      <c r="Q806" s="538"/>
      <c r="R806" s="522"/>
      <c r="S806" s="533"/>
      <c r="T806" s="522"/>
      <c r="U806" s="530"/>
      <c r="V806" s="522"/>
      <c r="W806" s="514"/>
      <c r="X806" s="512"/>
      <c r="Y806" s="540"/>
      <c r="Z806" s="514"/>
      <c r="AA806" s="512"/>
      <c r="AB806" s="513"/>
      <c r="AC806" s="513"/>
      <c r="AD806" s="512">
        <f>IFERROR(LEFT(E808,FIND(" ",E808)-1),E808)</f>
        <v>0</v>
      </c>
      <c r="AE806" s="512" t="e">
        <f>MID(E808,FIND(" ",E808)*1,27)</f>
        <v>#VALUE!</v>
      </c>
      <c r="AF806" s="512" t="str">
        <f>UPPER(AD806)</f>
        <v>0</v>
      </c>
      <c r="AG806" s="513" t="e">
        <f>PROPER(AE806)</f>
        <v>#VALUE!</v>
      </c>
      <c r="AH806" s="514" t="str">
        <f>MID($F808,FIND("",$F808)*1,2)</f>
        <v/>
      </c>
      <c r="AI806" s="514" t="str">
        <f>MID($F808,FIND("",$F808)*3,2)</f>
        <v/>
      </c>
      <c r="AJ806" s="514" t="str">
        <f>MID($F808,FIND("",$F808)*5,2)</f>
        <v/>
      </c>
      <c r="AK806" s="515">
        <f>G808</f>
        <v>0</v>
      </c>
      <c r="AL806" s="516">
        <f>IF(AK806="кмс",AK$2,IF(AK806="мс",AL$2,IF(AK806="мсмк",AM$2,IF(AK806="змс",AN$2,AK806))))</f>
        <v>0</v>
      </c>
      <c r="AM806" s="514"/>
      <c r="AN806" s="512"/>
      <c r="AO806" s="512"/>
      <c r="AP806" s="512"/>
      <c r="AQ806" s="512"/>
      <c r="AR806" s="512"/>
    </row>
    <row r="807" spans="1:44" ht="12" customHeight="1" x14ac:dyDescent="0.2">
      <c r="A807" s="571"/>
      <c r="B807" s="568"/>
      <c r="C807" s="582"/>
      <c r="D807" s="570"/>
      <c r="E807" s="545"/>
      <c r="F807" s="529"/>
      <c r="G807" s="529"/>
      <c r="H807" s="529"/>
      <c r="I807" s="529"/>
      <c r="J807" s="529"/>
      <c r="K807" s="529"/>
      <c r="L807" s="573"/>
      <c r="M807" s="530"/>
      <c r="N807" s="573"/>
      <c r="O807" s="573"/>
      <c r="P807" s="573"/>
      <c r="Q807" s="539"/>
      <c r="R807" s="521"/>
      <c r="S807" s="532"/>
      <c r="T807" s="521"/>
      <c r="U807" s="530"/>
      <c r="V807" s="521"/>
      <c r="W807" s="514"/>
      <c r="X807" s="512"/>
      <c r="Y807" s="540"/>
      <c r="Z807" s="514"/>
      <c r="AA807" s="512"/>
      <c r="AB807" s="513"/>
      <c r="AC807" s="513"/>
      <c r="AD807" s="512"/>
      <c r="AE807" s="512"/>
      <c r="AF807" s="512"/>
      <c r="AG807" s="513"/>
      <c r="AH807" s="514"/>
      <c r="AI807" s="514"/>
      <c r="AJ807" s="514"/>
      <c r="AK807" s="514"/>
      <c r="AL807" s="516"/>
      <c r="AM807" s="514"/>
      <c r="AN807" s="512"/>
      <c r="AO807" s="512"/>
      <c r="AP807" s="512"/>
      <c r="AQ807" s="512"/>
      <c r="AR807" s="512"/>
    </row>
    <row r="808" spans="1:44" ht="12" customHeight="1" x14ac:dyDescent="0.2">
      <c r="A808" s="571"/>
      <c r="B808" s="568"/>
      <c r="C808" s="582"/>
      <c r="D808" s="569"/>
      <c r="E808" s="545"/>
      <c r="F808" s="573"/>
      <c r="G808" s="573"/>
      <c r="H808" s="573"/>
      <c r="I808" s="573"/>
      <c r="J808" s="573"/>
      <c r="K808" s="573"/>
      <c r="L808" s="572"/>
      <c r="M808" s="580"/>
      <c r="N808" s="572"/>
      <c r="O808" s="572"/>
      <c r="P808" s="572"/>
      <c r="Q808" s="538"/>
      <c r="R808" s="522"/>
      <c r="S808" s="533"/>
      <c r="T808" s="522"/>
      <c r="U808" s="530"/>
      <c r="V808" s="522"/>
      <c r="W808" s="514"/>
      <c r="X808" s="512"/>
      <c r="Y808" s="540"/>
      <c r="Z808" s="514"/>
      <c r="AA808" s="512"/>
      <c r="AB808" s="513"/>
      <c r="AC808" s="513"/>
      <c r="AD808" s="512">
        <f>IFERROR(LEFT(E810,FIND(" ",E810)-1),E810)</f>
        <v>0</v>
      </c>
      <c r="AE808" s="512" t="e">
        <f>MID(E810,FIND(" ",E810)*1,27)</f>
        <v>#VALUE!</v>
      </c>
      <c r="AF808" s="512" t="str">
        <f>UPPER(AD808)</f>
        <v>0</v>
      </c>
      <c r="AG808" s="513" t="e">
        <f>PROPER(AE808)</f>
        <v>#VALUE!</v>
      </c>
      <c r="AH808" s="514" t="str">
        <f>MID($F810,FIND("",$F810)*1,2)</f>
        <v/>
      </c>
      <c r="AI808" s="514" t="str">
        <f>MID($F810,FIND("",$F810)*3,2)</f>
        <v/>
      </c>
      <c r="AJ808" s="514" t="str">
        <f>MID($F810,FIND("",$F810)*5,2)</f>
        <v/>
      </c>
      <c r="AK808" s="515">
        <f>G810</f>
        <v>0</v>
      </c>
      <c r="AL808" s="516">
        <f>IF(AK808="кмс",AK$2,IF(AK808="мс",AL$2,IF(AK808="мсмк",AM$2,IF(AK808="змс",AN$2,AK808))))</f>
        <v>0</v>
      </c>
      <c r="AM808" s="514"/>
      <c r="AN808" s="512"/>
      <c r="AO808" s="512"/>
      <c r="AP808" s="512"/>
      <c r="AQ808" s="512"/>
      <c r="AR808" s="512"/>
    </row>
    <row r="809" spans="1:44" ht="12" customHeight="1" x14ac:dyDescent="0.2">
      <c r="A809" s="571"/>
      <c r="B809" s="568"/>
      <c r="C809" s="582"/>
      <c r="D809" s="570"/>
      <c r="E809" s="545"/>
      <c r="F809" s="529"/>
      <c r="G809" s="529"/>
      <c r="H809" s="529"/>
      <c r="I809" s="529"/>
      <c r="J809" s="529"/>
      <c r="K809" s="529"/>
      <c r="L809" s="573"/>
      <c r="M809" s="530"/>
      <c r="N809" s="573"/>
      <c r="O809" s="573"/>
      <c r="P809" s="573"/>
      <c r="Q809" s="539"/>
      <c r="R809" s="521"/>
      <c r="S809" s="532"/>
      <c r="T809" s="521"/>
      <c r="U809" s="530"/>
      <c r="V809" s="521"/>
      <c r="W809" s="514"/>
      <c r="X809" s="512"/>
      <c r="Y809" s="540"/>
      <c r="Z809" s="514"/>
      <c r="AA809" s="512"/>
      <c r="AB809" s="513"/>
      <c r="AC809" s="513"/>
      <c r="AD809" s="512"/>
      <c r="AE809" s="512"/>
      <c r="AF809" s="512"/>
      <c r="AG809" s="513"/>
      <c r="AH809" s="514"/>
      <c r="AI809" s="514"/>
      <c r="AJ809" s="514"/>
      <c r="AK809" s="514"/>
      <c r="AL809" s="516"/>
      <c r="AM809" s="514"/>
      <c r="AN809" s="512"/>
      <c r="AO809" s="512"/>
      <c r="AP809" s="512"/>
      <c r="AQ809" s="512"/>
      <c r="AR809" s="512"/>
    </row>
    <row r="810" spans="1:44" ht="12" customHeight="1" x14ac:dyDescent="0.2">
      <c r="A810" s="571"/>
      <c r="B810" s="568"/>
      <c r="C810" s="581"/>
      <c r="D810" s="569"/>
      <c r="E810" s="545"/>
      <c r="F810" s="573"/>
      <c r="G810" s="573"/>
      <c r="H810" s="573"/>
      <c r="I810" s="573"/>
      <c r="J810" s="573"/>
      <c r="K810" s="573"/>
      <c r="L810" s="572"/>
      <c r="M810" s="580"/>
      <c r="N810" s="572"/>
      <c r="O810" s="572"/>
      <c r="P810" s="572"/>
      <c r="Q810" s="538"/>
      <c r="R810" s="522"/>
      <c r="S810" s="533"/>
      <c r="T810" s="522"/>
      <c r="U810" s="530"/>
      <c r="V810" s="522"/>
      <c r="W810" s="514"/>
      <c r="X810" s="512"/>
      <c r="Y810" s="540"/>
      <c r="Z810" s="514"/>
      <c r="AA810" s="512"/>
      <c r="AB810" s="513"/>
      <c r="AC810" s="513"/>
      <c r="AD810" s="512">
        <f>IFERROR(LEFT(E812,FIND(" ",E812)-1),E812)</f>
        <v>0</v>
      </c>
      <c r="AE810" s="512" t="e">
        <f>MID(E812,FIND(" ",E812)*1,27)</f>
        <v>#VALUE!</v>
      </c>
      <c r="AF810" s="512" t="str">
        <f>UPPER(AD810)</f>
        <v>0</v>
      </c>
      <c r="AG810" s="513" t="e">
        <f>PROPER(AE810)</f>
        <v>#VALUE!</v>
      </c>
      <c r="AH810" s="514" t="str">
        <f>MID($F812,FIND("",$F812)*1,2)</f>
        <v/>
      </c>
      <c r="AI810" s="514" t="str">
        <f>MID($F812,FIND("",$F812)*3,2)</f>
        <v/>
      </c>
      <c r="AJ810" s="514" t="str">
        <f>MID($F812,FIND("",$F812)*5,2)</f>
        <v/>
      </c>
      <c r="AK810" s="515">
        <f>G812</f>
        <v>0</v>
      </c>
      <c r="AL810" s="516">
        <f>IF(AK810="кмс",AK$2,IF(AK810="мс",AL$2,IF(AK810="мсмк",AM$2,IF(AK810="змс",AN$2,AK810))))</f>
        <v>0</v>
      </c>
      <c r="AM810" s="514"/>
      <c r="AN810" s="512"/>
      <c r="AO810" s="512"/>
      <c r="AP810" s="512"/>
      <c r="AQ810" s="512"/>
      <c r="AR810" s="512"/>
    </row>
    <row r="811" spans="1:44" ht="12" customHeight="1" x14ac:dyDescent="0.2">
      <c r="A811" s="571"/>
      <c r="B811" s="568"/>
      <c r="C811" s="581"/>
      <c r="D811" s="570"/>
      <c r="E811" s="545"/>
      <c r="F811" s="529"/>
      <c r="G811" s="529"/>
      <c r="H811" s="529"/>
      <c r="I811" s="529"/>
      <c r="J811" s="529"/>
      <c r="K811" s="529"/>
      <c r="L811" s="573"/>
      <c r="M811" s="530"/>
      <c r="N811" s="573"/>
      <c r="O811" s="573"/>
      <c r="P811" s="573"/>
      <c r="Q811" s="539"/>
      <c r="R811" s="521"/>
      <c r="S811" s="532"/>
      <c r="T811" s="521"/>
      <c r="U811" s="530"/>
      <c r="V811" s="521"/>
      <c r="W811" s="514"/>
      <c r="X811" s="512"/>
      <c r="Y811" s="540"/>
      <c r="Z811" s="514"/>
      <c r="AA811" s="512"/>
      <c r="AB811" s="513"/>
      <c r="AC811" s="513"/>
      <c r="AD811" s="512"/>
      <c r="AE811" s="512"/>
      <c r="AF811" s="512"/>
      <c r="AG811" s="513"/>
      <c r="AH811" s="514"/>
      <c r="AI811" s="514"/>
      <c r="AJ811" s="514"/>
      <c r="AK811" s="514"/>
      <c r="AL811" s="516"/>
      <c r="AM811" s="514"/>
      <c r="AN811" s="512"/>
      <c r="AO811" s="512"/>
      <c r="AP811" s="512"/>
      <c r="AQ811" s="512"/>
      <c r="AR811" s="512"/>
    </row>
    <row r="812" spans="1:44" ht="12" customHeight="1" x14ac:dyDescent="0.2">
      <c r="A812" s="578"/>
      <c r="B812" s="568"/>
      <c r="C812" s="548"/>
      <c r="D812" s="569"/>
      <c r="E812" s="545"/>
      <c r="F812" s="573"/>
      <c r="G812" s="573"/>
      <c r="H812" s="573"/>
      <c r="I812" s="573"/>
      <c r="J812" s="573"/>
      <c r="K812" s="573"/>
      <c r="L812" s="572"/>
      <c r="M812" s="580"/>
      <c r="N812" s="572"/>
      <c r="O812" s="572"/>
      <c r="P812" s="572"/>
      <c r="Q812" s="538"/>
      <c r="R812" s="522"/>
      <c r="S812" s="533"/>
      <c r="T812" s="522"/>
      <c r="U812" s="530"/>
      <c r="V812" s="522"/>
      <c r="W812" s="514"/>
      <c r="X812" s="512"/>
      <c r="Y812" s="540"/>
      <c r="Z812" s="514"/>
      <c r="AA812" s="512"/>
      <c r="AB812" s="513"/>
      <c r="AC812" s="513"/>
      <c r="AD812" s="512">
        <f>IFERROR(LEFT(E814,FIND(" ",E814)-1),E814)</f>
        <v>0</v>
      </c>
      <c r="AE812" s="512" t="e">
        <f>MID(E814,FIND(" ",E814)*1,27)</f>
        <v>#VALUE!</v>
      </c>
      <c r="AF812" s="512" t="str">
        <f>UPPER(AD812)</f>
        <v>0</v>
      </c>
      <c r="AG812" s="513" t="e">
        <f>PROPER(AE812)</f>
        <v>#VALUE!</v>
      </c>
      <c r="AH812" s="514" t="str">
        <f>MID($F814,FIND("",$F814)*1,2)</f>
        <v/>
      </c>
      <c r="AI812" s="514" t="str">
        <f>MID($F814,FIND("",$F814)*3,2)</f>
        <v/>
      </c>
      <c r="AJ812" s="514" t="str">
        <f>MID($F814,FIND("",$F814)*5,2)</f>
        <v/>
      </c>
      <c r="AK812" s="515">
        <f>G814</f>
        <v>0</v>
      </c>
      <c r="AL812" s="516">
        <f>IF(AK812="кмс",AK$2,IF(AK812="мс",AL$2,IF(AK812="мсмк",AM$2,IF(AK812="змс",AN$2,AK812))))</f>
        <v>0</v>
      </c>
      <c r="AM812" s="514"/>
      <c r="AN812" s="512"/>
      <c r="AO812" s="512"/>
      <c r="AP812" s="512"/>
      <c r="AQ812" s="512"/>
      <c r="AR812" s="512"/>
    </row>
    <row r="813" spans="1:44" ht="12" customHeight="1" x14ac:dyDescent="0.2">
      <c r="A813" s="578"/>
      <c r="B813" s="568"/>
      <c r="C813" s="548"/>
      <c r="D813" s="570"/>
      <c r="E813" s="545"/>
      <c r="F813" s="529"/>
      <c r="G813" s="529"/>
      <c r="H813" s="529"/>
      <c r="I813" s="529"/>
      <c r="J813" s="529"/>
      <c r="K813" s="529"/>
      <c r="L813" s="573"/>
      <c r="M813" s="530"/>
      <c r="N813" s="573"/>
      <c r="O813" s="573"/>
      <c r="P813" s="573"/>
      <c r="Q813" s="539"/>
      <c r="R813" s="521"/>
      <c r="S813" s="532"/>
      <c r="T813" s="521"/>
      <c r="U813" s="530"/>
      <c r="V813" s="521"/>
      <c r="W813" s="514"/>
      <c r="X813" s="512"/>
      <c r="Y813" s="540"/>
      <c r="Z813" s="514"/>
      <c r="AA813" s="512"/>
      <c r="AB813" s="513"/>
      <c r="AC813" s="513"/>
      <c r="AD813" s="512"/>
      <c r="AE813" s="512"/>
      <c r="AF813" s="512"/>
      <c r="AG813" s="513"/>
      <c r="AH813" s="514"/>
      <c r="AI813" s="514"/>
      <c r="AJ813" s="514"/>
      <c r="AK813" s="514"/>
      <c r="AL813" s="516"/>
      <c r="AM813" s="514"/>
      <c r="AN813" s="512"/>
      <c r="AO813" s="512"/>
      <c r="AP813" s="512"/>
      <c r="AQ813" s="512"/>
      <c r="AR813" s="512"/>
    </row>
    <row r="814" spans="1:44" ht="12" customHeight="1" x14ac:dyDescent="0.2">
      <c r="A814" s="578"/>
      <c r="B814" s="568"/>
      <c r="C814" s="579"/>
      <c r="D814" s="569"/>
      <c r="E814" s="545"/>
      <c r="F814" s="573"/>
      <c r="G814" s="573"/>
      <c r="H814" s="573"/>
      <c r="I814" s="573"/>
      <c r="J814" s="573"/>
      <c r="K814" s="573"/>
      <c r="L814" s="572"/>
      <c r="M814" s="580">
        <f>D814</f>
        <v>0</v>
      </c>
      <c r="N814" s="572"/>
      <c r="O814" s="572"/>
      <c r="P814" s="572"/>
      <c r="Q814" s="538" t="e">
        <f>CONCATENATE(AF812,AG812)</f>
        <v>#VALUE!</v>
      </c>
      <c r="R814" s="522" t="str">
        <f>CONCATENATE(AH812,".",AI812,".",AJ812,","," ",AL812)</f>
        <v>.., 0</v>
      </c>
      <c r="S814" s="533" t="str">
        <f>UPPER(H814)</f>
        <v/>
      </c>
      <c r="T814" s="522" t="str">
        <f>CONCATENATE(PROPER(I814),", ",PROPER(J814),", ",UPPER(K814))</f>
        <v xml:space="preserve">, , </v>
      </c>
      <c r="U814" s="530"/>
      <c r="V814" s="522" t="str">
        <f>PROPER(L814)</f>
        <v/>
      </c>
      <c r="W814" s="514"/>
      <c r="X814" s="512"/>
      <c r="Y814" s="540"/>
      <c r="Z814" s="514"/>
      <c r="AA814" s="512"/>
      <c r="AB814" s="513"/>
      <c r="AC814" s="513"/>
      <c r="AD814" s="512">
        <f>IFERROR(LEFT(E816,FIND(" ",E816)-1),E816)</f>
        <v>0</v>
      </c>
      <c r="AE814" s="512" t="e">
        <f>MID(E816,FIND(" ",E816)*1,27)</f>
        <v>#VALUE!</v>
      </c>
      <c r="AF814" s="512" t="str">
        <f>UPPER(AD814)</f>
        <v>0</v>
      </c>
      <c r="AG814" s="513" t="e">
        <f>PROPER(AE814)</f>
        <v>#VALUE!</v>
      </c>
      <c r="AH814" s="514" t="str">
        <f>MID($F816,FIND("",$F816)*1,2)</f>
        <v/>
      </c>
      <c r="AI814" s="514" t="str">
        <f>MID($F816,FIND("",$F816)*3,2)</f>
        <v/>
      </c>
      <c r="AJ814" s="514" t="str">
        <f>MID($F816,FIND("",$F816)*5,2)</f>
        <v/>
      </c>
      <c r="AK814" s="515">
        <f>G816</f>
        <v>0</v>
      </c>
      <c r="AL814" s="516">
        <f>IF(AK814="кмс",AK$2,IF(AK814="мс",AL$2,IF(AK814="мсмк",AM$2,IF(AK814="змс",AN$2,AK814))))</f>
        <v>0</v>
      </c>
      <c r="AM814" s="514"/>
      <c r="AN814" s="512"/>
      <c r="AO814" s="512"/>
      <c r="AP814" s="512"/>
      <c r="AQ814" s="512"/>
      <c r="AR814" s="512"/>
    </row>
    <row r="815" spans="1:44" ht="12" customHeight="1" x14ac:dyDescent="0.2">
      <c r="A815" s="578"/>
      <c r="B815" s="568"/>
      <c r="C815" s="579"/>
      <c r="D815" s="570"/>
      <c r="E815" s="545"/>
      <c r="F815" s="529"/>
      <c r="G815" s="529"/>
      <c r="H815" s="529"/>
      <c r="I815" s="529"/>
      <c r="J815" s="529"/>
      <c r="K815" s="529"/>
      <c r="L815" s="573"/>
      <c r="M815" s="530"/>
      <c r="N815" s="573"/>
      <c r="O815" s="573"/>
      <c r="P815" s="573"/>
      <c r="Q815" s="539"/>
      <c r="R815" s="521"/>
      <c r="S815" s="532"/>
      <c r="T815" s="521"/>
      <c r="U815" s="530"/>
      <c r="V815" s="521"/>
      <c r="W815" s="514"/>
      <c r="X815" s="512"/>
      <c r="Y815" s="540"/>
      <c r="Z815" s="514"/>
      <c r="AA815" s="512"/>
      <c r="AB815" s="513"/>
      <c r="AC815" s="513"/>
      <c r="AD815" s="512"/>
      <c r="AE815" s="512"/>
      <c r="AF815" s="512"/>
      <c r="AG815" s="513"/>
      <c r="AH815" s="514"/>
      <c r="AI815" s="514"/>
      <c r="AJ815" s="514"/>
      <c r="AK815" s="514"/>
      <c r="AL815" s="516"/>
      <c r="AM815" s="514"/>
      <c r="AN815" s="512"/>
      <c r="AO815" s="512"/>
      <c r="AP815" s="512"/>
      <c r="AQ815" s="512"/>
      <c r="AR815" s="512"/>
    </row>
    <row r="816" spans="1:44" ht="12" customHeight="1" x14ac:dyDescent="0.2">
      <c r="A816" s="578"/>
      <c r="B816" s="568"/>
      <c r="C816" s="579"/>
      <c r="D816" s="569"/>
      <c r="E816" s="549"/>
      <c r="F816" s="573"/>
      <c r="G816" s="573"/>
      <c r="H816" s="573"/>
      <c r="I816" s="573"/>
      <c r="J816" s="573"/>
      <c r="K816" s="573"/>
      <c r="L816" s="572"/>
      <c r="M816" s="580">
        <f>D816</f>
        <v>0</v>
      </c>
      <c r="N816" s="572"/>
      <c r="O816" s="572"/>
      <c r="P816" s="572"/>
      <c r="Q816" s="538" t="e">
        <f>CONCATENATE(AF814,AG814)</f>
        <v>#VALUE!</v>
      </c>
      <c r="R816" s="522" t="str">
        <f>CONCATENATE(AH814,".",AI814,".",AJ814,","," ",AL814)</f>
        <v>.., 0</v>
      </c>
      <c r="S816" s="533" t="str">
        <f>UPPER(H816)</f>
        <v/>
      </c>
      <c r="T816" s="522" t="str">
        <f>CONCATENATE(PROPER(I816),", ",PROPER(J816),", ",UPPER(K816))</f>
        <v xml:space="preserve">, , </v>
      </c>
      <c r="U816" s="530"/>
      <c r="V816" s="522" t="str">
        <f>PROPER(L816)</f>
        <v/>
      </c>
      <c r="W816" s="514"/>
      <c r="X816" s="512"/>
      <c r="Y816" s="540"/>
      <c r="Z816" s="514"/>
      <c r="AA816" s="512"/>
      <c r="AB816" s="513"/>
      <c r="AC816" s="513"/>
      <c r="AD816" s="512">
        <f>IFERROR(LEFT(E818,FIND(" ",E818)-1),E818)</f>
        <v>0</v>
      </c>
      <c r="AE816" s="512" t="e">
        <f>MID(E818,FIND(" ",E818)*1,27)</f>
        <v>#VALUE!</v>
      </c>
      <c r="AF816" s="512" t="str">
        <f>UPPER(AD816)</f>
        <v>0</v>
      </c>
      <c r="AG816" s="513" t="e">
        <f>PROPER(AE816)</f>
        <v>#VALUE!</v>
      </c>
      <c r="AH816" s="514" t="str">
        <f>MID($F818,FIND("",$F818)*1,2)</f>
        <v/>
      </c>
      <c r="AI816" s="514" t="str">
        <f>MID($F818,FIND("",$F818)*3,2)</f>
        <v/>
      </c>
      <c r="AJ816" s="514" t="str">
        <f>MID($F818,FIND("",$F818)*5,2)</f>
        <v/>
      </c>
      <c r="AK816" s="515">
        <f>G818</f>
        <v>0</v>
      </c>
      <c r="AL816" s="516">
        <f>IF(AK816="кмс",AK$2,IF(AK816="мс",AL$2,IF(AK816="мсмк",AM$2,IF(AK816="змс",AN$2,AK816))))</f>
        <v>0</v>
      </c>
      <c r="AM816" s="514"/>
      <c r="AN816" s="512"/>
      <c r="AO816" s="512"/>
      <c r="AP816" s="512"/>
      <c r="AQ816" s="512"/>
      <c r="AR816" s="512"/>
    </row>
    <row r="817" spans="1:44" ht="12" customHeight="1" x14ac:dyDescent="0.2">
      <c r="A817" s="578"/>
      <c r="B817" s="568"/>
      <c r="C817" s="579"/>
      <c r="D817" s="570"/>
      <c r="E817" s="549"/>
      <c r="F817" s="529"/>
      <c r="G817" s="529"/>
      <c r="H817" s="529"/>
      <c r="I817" s="529"/>
      <c r="J817" s="529"/>
      <c r="K817" s="529"/>
      <c r="L817" s="573"/>
      <c r="M817" s="530"/>
      <c r="N817" s="573"/>
      <c r="O817" s="573"/>
      <c r="P817" s="573"/>
      <c r="Q817" s="539"/>
      <c r="R817" s="521"/>
      <c r="S817" s="532"/>
      <c r="T817" s="521"/>
      <c r="U817" s="530"/>
      <c r="V817" s="521"/>
      <c r="W817" s="514"/>
      <c r="X817" s="512"/>
      <c r="Y817" s="540"/>
      <c r="Z817" s="514"/>
      <c r="AA817" s="512"/>
      <c r="AB817" s="513"/>
      <c r="AC817" s="513"/>
      <c r="AD817" s="512"/>
      <c r="AE817" s="512"/>
      <c r="AF817" s="512"/>
      <c r="AG817" s="513"/>
      <c r="AH817" s="514"/>
      <c r="AI817" s="514"/>
      <c r="AJ817" s="514"/>
      <c r="AK817" s="514"/>
      <c r="AL817" s="516"/>
      <c r="AM817" s="514"/>
      <c r="AN817" s="512"/>
      <c r="AO817" s="512"/>
      <c r="AP817" s="512"/>
      <c r="AQ817" s="512"/>
      <c r="AR817" s="512"/>
    </row>
    <row r="818" spans="1:44" ht="12" customHeight="1" x14ac:dyDescent="0.2">
      <c r="A818" s="578"/>
      <c r="B818" s="568"/>
      <c r="C818" s="579"/>
      <c r="D818" s="569"/>
      <c r="E818" s="545"/>
      <c r="F818" s="573"/>
      <c r="G818" s="573"/>
      <c r="H818" s="573"/>
      <c r="I818" s="573"/>
      <c r="J818" s="573"/>
      <c r="K818" s="573"/>
      <c r="L818" s="572"/>
      <c r="M818" s="580">
        <f>D818</f>
        <v>0</v>
      </c>
      <c r="N818" s="572"/>
      <c r="O818" s="572"/>
      <c r="P818" s="572"/>
      <c r="Q818" s="521"/>
      <c r="R818" s="521"/>
      <c r="S818" s="532"/>
      <c r="T818" s="521"/>
      <c r="U818" s="530"/>
      <c r="V818" s="521"/>
      <c r="W818" s="514"/>
      <c r="X818" s="512"/>
      <c r="Y818" s="540"/>
      <c r="Z818" s="514"/>
      <c r="AA818" s="512"/>
      <c r="AB818" s="513"/>
      <c r="AC818" s="513"/>
      <c r="AD818" s="512">
        <f>IFERROR(LEFT(E820,FIND(" ",E820)-1),E820)</f>
        <v>0</v>
      </c>
      <c r="AE818" s="512" t="e">
        <f>MID(E820,FIND(" ",E820)*1,27)</f>
        <v>#VALUE!</v>
      </c>
      <c r="AF818" s="512" t="str">
        <f>UPPER(AD818)</f>
        <v>0</v>
      </c>
      <c r="AG818" s="513" t="e">
        <f>PROPER(AE818)</f>
        <v>#VALUE!</v>
      </c>
      <c r="AH818" s="514" t="str">
        <f>MID($F820,FIND("",$F820)*1,2)</f>
        <v/>
      </c>
      <c r="AI818" s="514" t="str">
        <f>MID($F820,FIND("",$F820)*3,2)</f>
        <v/>
      </c>
      <c r="AJ818" s="514" t="str">
        <f>MID($F820,FIND("",$F820)*5,2)</f>
        <v/>
      </c>
      <c r="AK818" s="515">
        <f>G820</f>
        <v>0</v>
      </c>
      <c r="AL818" s="516">
        <f>IF(AK818="кмс",AK$2,IF(AK818="мс",AL$2,IF(AK818="мсмк",AM$2,IF(AK818="змс",AN$2,AK818))))</f>
        <v>0</v>
      </c>
      <c r="AM818" s="514"/>
      <c r="AN818" s="512"/>
      <c r="AO818" s="512"/>
      <c r="AP818" s="512"/>
      <c r="AQ818" s="512"/>
      <c r="AR818" s="512"/>
    </row>
    <row r="819" spans="1:44" ht="12" customHeight="1" x14ac:dyDescent="0.2">
      <c r="A819" s="578"/>
      <c r="B819" s="568"/>
      <c r="C819" s="579"/>
      <c r="D819" s="570"/>
      <c r="E819" s="545"/>
      <c r="F819" s="529"/>
      <c r="G819" s="529"/>
      <c r="H819" s="529"/>
      <c r="I819" s="529"/>
      <c r="J819" s="529"/>
      <c r="K819" s="529"/>
      <c r="L819" s="573"/>
      <c r="M819" s="530"/>
      <c r="N819" s="573"/>
      <c r="O819" s="573"/>
      <c r="P819" s="573"/>
      <c r="Q819" s="521"/>
      <c r="R819" s="521"/>
      <c r="S819" s="532"/>
      <c r="T819" s="521"/>
      <c r="U819" s="530"/>
      <c r="V819" s="521"/>
      <c r="W819" s="514"/>
      <c r="X819" s="512"/>
      <c r="Y819" s="540"/>
      <c r="Z819" s="514"/>
      <c r="AA819" s="512"/>
      <c r="AB819" s="513"/>
      <c r="AC819" s="513"/>
      <c r="AD819" s="512"/>
      <c r="AE819" s="512"/>
      <c r="AF819" s="512"/>
      <c r="AG819" s="513"/>
      <c r="AH819" s="514"/>
      <c r="AI819" s="514"/>
      <c r="AJ819" s="514"/>
      <c r="AK819" s="514"/>
      <c r="AL819" s="516"/>
      <c r="AM819" s="514"/>
      <c r="AN819" s="512"/>
      <c r="AO819" s="512"/>
      <c r="AP819" s="512"/>
      <c r="AQ819" s="512"/>
      <c r="AR819" s="512"/>
    </row>
    <row r="820" spans="1:44" ht="12" customHeight="1" x14ac:dyDescent="0.2">
      <c r="A820" s="578"/>
      <c r="B820" s="568"/>
      <c r="C820" s="579"/>
      <c r="D820" s="569"/>
      <c r="E820" s="545"/>
      <c r="F820" s="25"/>
      <c r="G820" s="25"/>
      <c r="H820" s="25"/>
      <c r="I820" s="25"/>
      <c r="J820" s="25"/>
      <c r="K820" s="25"/>
      <c r="L820" s="25"/>
      <c r="M820" s="25"/>
      <c r="N820" s="572"/>
      <c r="O820" s="572"/>
      <c r="P820" s="572"/>
      <c r="Q820" s="521"/>
      <c r="R820" s="521"/>
      <c r="S820" s="532"/>
      <c r="T820" s="521"/>
      <c r="U820" s="530"/>
      <c r="V820" s="521"/>
      <c r="W820" s="514"/>
      <c r="X820" s="512"/>
      <c r="Y820" s="540"/>
      <c r="Z820" s="514"/>
      <c r="AA820" s="512"/>
      <c r="AB820" s="513"/>
      <c r="AC820" s="513"/>
      <c r="AD820" s="512">
        <f>IFERROR(LEFT(E822,FIND(" ",E822)-1),E822)</f>
        <v>0</v>
      </c>
      <c r="AE820" s="512" t="e">
        <f>MID(E822,FIND(" ",E822)*1,27)</f>
        <v>#VALUE!</v>
      </c>
      <c r="AF820" s="512" t="str">
        <f>UPPER(AD820)</f>
        <v>0</v>
      </c>
      <c r="AG820" s="513" t="e">
        <f>PROPER(AE820)</f>
        <v>#VALUE!</v>
      </c>
      <c r="AH820" s="514" t="str">
        <f>MID($F822,FIND("",$F822)*1,2)</f>
        <v/>
      </c>
      <c r="AI820" s="514" t="str">
        <f>MID($F822,FIND("",$F822)*3,2)</f>
        <v/>
      </c>
      <c r="AJ820" s="514" t="str">
        <f>MID($F822,FIND("",$F822)*5,2)</f>
        <v/>
      </c>
      <c r="AK820" s="515">
        <f>G822</f>
        <v>0</v>
      </c>
      <c r="AL820" s="516">
        <f>IF(AK820="кмс",AK$2,IF(AK820="мс",AL$2,IF(AK820="мсмк",AM$2,IF(AK820="змс",AN$2,AK820))))</f>
        <v>0</v>
      </c>
      <c r="AM820" s="514"/>
      <c r="AN820" s="512"/>
      <c r="AO820" s="512"/>
      <c r="AP820" s="512"/>
      <c r="AQ820" s="512"/>
      <c r="AR820" s="512"/>
    </row>
    <row r="821" spans="1:44" ht="12" customHeight="1" x14ac:dyDescent="0.2">
      <c r="A821" s="578"/>
      <c r="B821" s="568"/>
      <c r="C821" s="579"/>
      <c r="D821" s="570"/>
      <c r="E821" s="545"/>
      <c r="F821" s="25"/>
      <c r="G821" s="25"/>
      <c r="H821" s="25"/>
      <c r="I821" s="25"/>
      <c r="J821" s="25"/>
      <c r="K821" s="25"/>
      <c r="L821" s="25"/>
      <c r="M821" s="25"/>
      <c r="N821" s="573"/>
      <c r="O821" s="573"/>
      <c r="P821" s="573"/>
      <c r="Q821" s="521"/>
      <c r="R821" s="521"/>
      <c r="S821" s="532"/>
      <c r="T821" s="521"/>
      <c r="U821" s="530"/>
      <c r="V821" s="521"/>
      <c r="W821" s="514"/>
      <c r="X821" s="512"/>
      <c r="Y821" s="540"/>
      <c r="Z821" s="514"/>
      <c r="AA821" s="512"/>
      <c r="AB821" s="513"/>
      <c r="AC821" s="513"/>
      <c r="AD821" s="512"/>
      <c r="AE821" s="512"/>
      <c r="AF821" s="512"/>
      <c r="AG821" s="513"/>
      <c r="AH821" s="514"/>
      <c r="AI821" s="514"/>
      <c r="AJ821" s="514"/>
      <c r="AK821" s="514"/>
      <c r="AL821" s="516"/>
      <c r="AM821" s="514"/>
      <c r="AN821" s="512"/>
      <c r="AO821" s="512"/>
      <c r="AP821" s="512"/>
      <c r="AQ821" s="512"/>
      <c r="AR821" s="512"/>
    </row>
    <row r="822" spans="1:44" ht="12" customHeight="1" x14ac:dyDescent="0.2">
      <c r="A822" s="578"/>
      <c r="B822" s="568"/>
      <c r="C822" s="571"/>
      <c r="D822" s="569"/>
      <c r="E822" s="550"/>
      <c r="F822" s="31"/>
      <c r="G822" s="31"/>
      <c r="H822" s="31"/>
      <c r="I822" s="31"/>
      <c r="J822" s="31"/>
      <c r="K822" s="31"/>
      <c r="L822" s="31"/>
      <c r="M822" s="31"/>
      <c r="N822" s="572"/>
      <c r="O822" s="572"/>
      <c r="P822" s="572"/>
      <c r="Q822" s="521"/>
      <c r="R822" s="521"/>
      <c r="S822" s="532"/>
      <c r="T822" s="521"/>
      <c r="U822" s="530"/>
      <c r="V822" s="521"/>
      <c r="W822" s="514"/>
      <c r="X822" s="512"/>
      <c r="Y822" s="540"/>
      <c r="Z822" s="514"/>
      <c r="AA822" s="512"/>
      <c r="AB822" s="513"/>
      <c r="AC822" s="513"/>
      <c r="AD822" s="512">
        <f>IFERROR(LEFT(E824,FIND(" ",E824)-1),E824)</f>
        <v>0</v>
      </c>
      <c r="AE822" s="512" t="e">
        <f>MID(E824,FIND(" ",E824)*1,27)</f>
        <v>#VALUE!</v>
      </c>
      <c r="AF822" s="512" t="str">
        <f>UPPER(AD822)</f>
        <v>0</v>
      </c>
      <c r="AG822" s="513" t="e">
        <f>PROPER(AE822)</f>
        <v>#VALUE!</v>
      </c>
      <c r="AH822" s="514" t="str">
        <f>MID($F824,FIND("",$F824)*1,2)</f>
        <v/>
      </c>
      <c r="AI822" s="514" t="str">
        <f>MID($F824,FIND("",$F824)*3,2)</f>
        <v/>
      </c>
      <c r="AJ822" s="514" t="str">
        <f>MID($F824,FIND("",$F824)*5,2)</f>
        <v/>
      </c>
      <c r="AK822" s="515">
        <f>G824</f>
        <v>0</v>
      </c>
      <c r="AL822" s="516">
        <f>IF(AK822="кмс",AK$2,IF(AK822="мс",AL$2,IF(AK822="мсмк",AM$2,IF(AK822="змс",AN$2,AK822))))</f>
        <v>0</v>
      </c>
      <c r="AM822" s="514"/>
      <c r="AN822" s="512"/>
      <c r="AO822" s="512"/>
      <c r="AP822" s="512"/>
      <c r="AQ822" s="512"/>
      <c r="AR822" s="512"/>
    </row>
    <row r="823" spans="1:44" ht="12" customHeight="1" x14ac:dyDescent="0.2">
      <c r="A823" s="578"/>
      <c r="B823" s="568"/>
      <c r="C823" s="571"/>
      <c r="D823" s="570"/>
      <c r="E823" s="550"/>
      <c r="F823" s="31"/>
      <c r="G823" s="31"/>
      <c r="H823" s="31"/>
      <c r="I823" s="31"/>
      <c r="J823" s="31"/>
      <c r="K823" s="31"/>
      <c r="L823" s="31"/>
      <c r="M823" s="31"/>
      <c r="N823" s="573"/>
      <c r="O823" s="573"/>
      <c r="P823" s="573"/>
      <c r="Q823" s="521"/>
      <c r="R823" s="521"/>
      <c r="S823" s="532"/>
      <c r="T823" s="521"/>
      <c r="U823" s="530"/>
      <c r="V823" s="521"/>
      <c r="W823" s="514"/>
      <c r="X823" s="512"/>
      <c r="Y823" s="540"/>
      <c r="Z823" s="514"/>
      <c r="AA823" s="512"/>
      <c r="AB823" s="513"/>
      <c r="AC823" s="513"/>
      <c r="AD823" s="512"/>
      <c r="AE823" s="512"/>
      <c r="AF823" s="512"/>
      <c r="AG823" s="513"/>
      <c r="AH823" s="514"/>
      <c r="AI823" s="514"/>
      <c r="AJ823" s="514"/>
      <c r="AK823" s="514"/>
      <c r="AL823" s="516"/>
      <c r="AM823" s="514"/>
      <c r="AN823" s="512"/>
      <c r="AO823" s="512"/>
      <c r="AP823" s="512"/>
      <c r="AQ823" s="512"/>
      <c r="AR823" s="512"/>
    </row>
    <row r="824" spans="1:44" ht="12" customHeight="1" x14ac:dyDescent="0.2">
      <c r="A824" s="575"/>
      <c r="B824" s="568"/>
      <c r="C824" s="576"/>
      <c r="D824" s="569"/>
      <c r="E824" s="553"/>
      <c r="F824" s="50"/>
      <c r="G824" s="50"/>
      <c r="H824" s="50"/>
      <c r="I824" s="50"/>
      <c r="J824" s="50"/>
      <c r="K824" s="50"/>
      <c r="L824" s="50"/>
      <c r="M824" s="50"/>
      <c r="N824" s="572"/>
      <c r="O824" s="572"/>
      <c r="P824" s="572"/>
      <c r="Q824" s="521"/>
      <c r="R824" s="521"/>
      <c r="S824" s="532"/>
      <c r="T824" s="521"/>
      <c r="U824" s="530"/>
      <c r="V824" s="521"/>
      <c r="W824" s="514"/>
      <c r="X824" s="512"/>
      <c r="Y824" s="540"/>
      <c r="Z824" s="514"/>
      <c r="AA824" s="512"/>
      <c r="AB824" s="513"/>
      <c r="AC824" s="513"/>
      <c r="AD824" s="512">
        <f>IFERROR(LEFT(E826,FIND(" ",E826)-1),E826)</f>
        <v>0</v>
      </c>
      <c r="AE824" s="512" t="e">
        <f>MID(E826,FIND(" ",E826)*1,27)</f>
        <v>#VALUE!</v>
      </c>
      <c r="AF824" s="512" t="str">
        <f>UPPER(AD824)</f>
        <v>0</v>
      </c>
      <c r="AG824" s="513" t="e">
        <f>PROPER(AE824)</f>
        <v>#VALUE!</v>
      </c>
      <c r="AH824" s="514" t="str">
        <f>MID($F826,FIND("",$F826)*1,2)</f>
        <v/>
      </c>
      <c r="AI824" s="514" t="str">
        <f>MID($F826,FIND("",$F826)*3,2)</f>
        <v/>
      </c>
      <c r="AJ824" s="514" t="str">
        <f>MID($F826,FIND("",$F826)*5,2)</f>
        <v/>
      </c>
      <c r="AK824" s="515">
        <f>G826</f>
        <v>0</v>
      </c>
      <c r="AL824" s="516">
        <f>IF(AK824="кмс",AK$2,IF(AK824="мс",AL$2,IF(AK824="мсмк",AM$2,IF(AK824="змс",AN$2,AK824))))</f>
        <v>0</v>
      </c>
      <c r="AM824" s="514"/>
      <c r="AN824" s="512"/>
      <c r="AO824" s="512"/>
      <c r="AP824" s="512"/>
      <c r="AQ824" s="512"/>
      <c r="AR824" s="512"/>
    </row>
    <row r="825" spans="1:44" ht="12" customHeight="1" x14ac:dyDescent="0.2">
      <c r="A825" s="575"/>
      <c r="B825" s="568"/>
      <c r="C825" s="576"/>
      <c r="D825" s="570"/>
      <c r="E825" s="553"/>
      <c r="F825" s="50"/>
      <c r="G825" s="50"/>
      <c r="H825" s="50"/>
      <c r="I825" s="50"/>
      <c r="J825" s="50"/>
      <c r="K825" s="50"/>
      <c r="L825" s="50"/>
      <c r="M825" s="50"/>
      <c r="N825" s="573"/>
      <c r="O825" s="573"/>
      <c r="P825" s="573"/>
      <c r="Q825" s="521"/>
      <c r="R825" s="521"/>
      <c r="S825" s="532"/>
      <c r="T825" s="521"/>
      <c r="U825" s="530"/>
      <c r="V825" s="521"/>
      <c r="W825" s="514"/>
      <c r="X825" s="512"/>
      <c r="Y825" s="540"/>
      <c r="Z825" s="514"/>
      <c r="AA825" s="512"/>
      <c r="AB825" s="513"/>
      <c r="AC825" s="513"/>
      <c r="AD825" s="512"/>
      <c r="AE825" s="512"/>
      <c r="AF825" s="512"/>
      <c r="AG825" s="513"/>
      <c r="AH825" s="514"/>
      <c r="AI825" s="514"/>
      <c r="AJ825" s="514"/>
      <c r="AK825" s="514"/>
      <c r="AL825" s="516"/>
      <c r="AM825" s="514"/>
      <c r="AN825" s="512"/>
      <c r="AO825" s="512"/>
      <c r="AP825" s="512"/>
      <c r="AQ825" s="512"/>
      <c r="AR825" s="512"/>
    </row>
    <row r="826" spans="1:44" ht="12" customHeight="1" x14ac:dyDescent="0.2">
      <c r="A826" s="578"/>
      <c r="B826" s="568"/>
      <c r="C826" s="579"/>
      <c r="D826" s="569"/>
      <c r="E826" s="545"/>
      <c r="F826" s="25"/>
      <c r="G826" s="25"/>
      <c r="H826" s="25"/>
      <c r="I826" s="25"/>
      <c r="J826" s="25"/>
      <c r="K826" s="25"/>
      <c r="L826" s="25"/>
      <c r="M826" s="25"/>
      <c r="N826" s="572"/>
      <c r="O826" s="572"/>
      <c r="P826" s="572"/>
      <c r="Q826" s="521"/>
      <c r="R826" s="521"/>
      <c r="S826" s="532"/>
      <c r="T826" s="521"/>
      <c r="U826" s="530"/>
      <c r="V826" s="521"/>
      <c r="W826" s="514"/>
      <c r="X826" s="512"/>
      <c r="Y826" s="540"/>
      <c r="Z826" s="514"/>
      <c r="AA826" s="512"/>
      <c r="AB826" s="513"/>
      <c r="AC826" s="513"/>
      <c r="AD826" s="512">
        <f>IFERROR(LEFT(E828,FIND(" ",E828)-1),E828)</f>
        <v>0</v>
      </c>
      <c r="AE826" s="512" t="e">
        <f>MID(E828,FIND(" ",E828)*1,27)</f>
        <v>#VALUE!</v>
      </c>
      <c r="AF826" s="512" t="str">
        <f>UPPER(AD826)</f>
        <v>0</v>
      </c>
      <c r="AG826" s="513" t="e">
        <f>PROPER(AE826)</f>
        <v>#VALUE!</v>
      </c>
      <c r="AH826" s="514" t="str">
        <f>MID($F828,FIND("",$F828)*1,2)</f>
        <v/>
      </c>
      <c r="AI826" s="514" t="str">
        <f>MID($F828,FIND("",$F828)*3,2)</f>
        <v/>
      </c>
      <c r="AJ826" s="514" t="str">
        <f>MID($F828,FIND("",$F828)*5,2)</f>
        <v/>
      </c>
      <c r="AK826" s="515">
        <f>G828</f>
        <v>0</v>
      </c>
      <c r="AL826" s="516">
        <f>IF(AK826="кмс",AK$2,IF(AK826="мс",AL$2,IF(AK826="мсмк",AM$2,IF(AK826="змс",AN$2,AK826))))</f>
        <v>0</v>
      </c>
      <c r="AM826" s="514"/>
      <c r="AN826" s="512"/>
      <c r="AO826" s="512"/>
      <c r="AP826" s="512"/>
      <c r="AQ826" s="512"/>
      <c r="AR826" s="512"/>
    </row>
    <row r="827" spans="1:44" ht="12" customHeight="1" x14ac:dyDescent="0.2">
      <c r="A827" s="578"/>
      <c r="B827" s="568"/>
      <c r="C827" s="579"/>
      <c r="D827" s="570"/>
      <c r="E827" s="545"/>
      <c r="F827" s="25"/>
      <c r="G827" s="25"/>
      <c r="H827" s="25"/>
      <c r="I827" s="25"/>
      <c r="J827" s="25"/>
      <c r="K827" s="25"/>
      <c r="L827" s="25"/>
      <c r="M827" s="25"/>
      <c r="N827" s="573"/>
      <c r="O827" s="573"/>
      <c r="P827" s="573"/>
      <c r="Q827" s="521"/>
      <c r="R827" s="521"/>
      <c r="S827" s="532"/>
      <c r="T827" s="521"/>
      <c r="U827" s="530"/>
      <c r="V827" s="521"/>
      <c r="W827" s="514"/>
      <c r="X827" s="512"/>
      <c r="Y827" s="540"/>
      <c r="Z827" s="514"/>
      <c r="AA827" s="512"/>
      <c r="AB827" s="513"/>
      <c r="AC827" s="513"/>
      <c r="AD827" s="512"/>
      <c r="AE827" s="512"/>
      <c r="AF827" s="512"/>
      <c r="AG827" s="513"/>
      <c r="AH827" s="514"/>
      <c r="AI827" s="514"/>
      <c r="AJ827" s="514"/>
      <c r="AK827" s="514"/>
      <c r="AL827" s="516"/>
      <c r="AM827" s="514"/>
      <c r="AN827" s="512"/>
      <c r="AO827" s="512"/>
      <c r="AP827" s="512"/>
      <c r="AQ827" s="512"/>
      <c r="AR827" s="512"/>
    </row>
    <row r="828" spans="1:44" ht="12" customHeight="1" x14ac:dyDescent="0.2">
      <c r="A828" s="577"/>
      <c r="B828" s="568"/>
      <c r="C828" s="548"/>
      <c r="D828" s="569"/>
      <c r="E828" s="545"/>
      <c r="F828" s="25"/>
      <c r="G828" s="25"/>
      <c r="H828" s="25"/>
      <c r="I828" s="25"/>
      <c r="J828" s="25"/>
      <c r="K828" s="25"/>
      <c r="L828" s="25"/>
      <c r="M828" s="25"/>
      <c r="N828" s="572"/>
      <c r="O828" s="572"/>
      <c r="P828" s="572"/>
      <c r="Q828" s="521"/>
      <c r="R828" s="521"/>
      <c r="S828" s="532"/>
      <c r="T828" s="521"/>
      <c r="U828" s="530"/>
      <c r="V828" s="521"/>
      <c r="W828" s="514"/>
      <c r="X828" s="512"/>
      <c r="Y828" s="540"/>
      <c r="Z828" s="514"/>
      <c r="AA828" s="512"/>
      <c r="AB828" s="513"/>
      <c r="AC828" s="513"/>
      <c r="AD828" s="512">
        <f>IFERROR(LEFT(E830,FIND(" ",E830)-1),E830)</f>
        <v>0</v>
      </c>
      <c r="AE828" s="512" t="e">
        <f>MID(E830,FIND(" ",E830)*1,27)</f>
        <v>#VALUE!</v>
      </c>
      <c r="AF828" s="512" t="str">
        <f>UPPER(AD828)</f>
        <v>0</v>
      </c>
      <c r="AG828" s="513" t="e">
        <f>PROPER(AE828)</f>
        <v>#VALUE!</v>
      </c>
      <c r="AH828" s="514" t="str">
        <f>MID($F830,FIND("",$F830)*1,2)</f>
        <v/>
      </c>
      <c r="AI828" s="514" t="str">
        <f>MID($F830,FIND("",$F830)*3,2)</f>
        <v/>
      </c>
      <c r="AJ828" s="514" t="str">
        <f>MID($F830,FIND("",$F830)*5,2)</f>
        <v/>
      </c>
      <c r="AK828" s="515">
        <f>G830</f>
        <v>0</v>
      </c>
      <c r="AL828" s="516">
        <f>IF(AK828="кмс",AK$2,IF(AK828="мс",AL$2,IF(AK828="мсмк",AM$2,IF(AK828="змс",AN$2,AK828))))</f>
        <v>0</v>
      </c>
      <c r="AM828" s="514"/>
      <c r="AN828" s="512"/>
      <c r="AO828" s="512"/>
      <c r="AP828" s="512"/>
      <c r="AQ828" s="512"/>
      <c r="AR828" s="512"/>
    </row>
    <row r="829" spans="1:44" ht="12" customHeight="1" x14ac:dyDescent="0.2">
      <c r="A829" s="577"/>
      <c r="B829" s="568"/>
      <c r="C829" s="548"/>
      <c r="D829" s="570"/>
      <c r="E829" s="545"/>
      <c r="F829" s="25"/>
      <c r="G829" s="25"/>
      <c r="H829" s="25"/>
      <c r="I829" s="25"/>
      <c r="J829" s="25"/>
      <c r="K829" s="25"/>
      <c r="L829" s="25"/>
      <c r="M829" s="25"/>
      <c r="N829" s="573"/>
      <c r="O829" s="573"/>
      <c r="P829" s="573"/>
      <c r="Q829" s="521"/>
      <c r="R829" s="521"/>
      <c r="S829" s="532"/>
      <c r="T829" s="521"/>
      <c r="U829" s="530"/>
      <c r="V829" s="521"/>
      <c r="W829" s="514"/>
      <c r="X829" s="512"/>
      <c r="Y829" s="540"/>
      <c r="Z829" s="514"/>
      <c r="AA829" s="512"/>
      <c r="AB829" s="513"/>
      <c r="AC829" s="513"/>
      <c r="AD829" s="512"/>
      <c r="AE829" s="512"/>
      <c r="AF829" s="512"/>
      <c r="AG829" s="513"/>
      <c r="AH829" s="514"/>
      <c r="AI829" s="514"/>
      <c r="AJ829" s="514"/>
      <c r="AK829" s="514"/>
      <c r="AL829" s="516"/>
      <c r="AM829" s="514"/>
      <c r="AN829" s="512"/>
      <c r="AO829" s="512"/>
      <c r="AP829" s="512"/>
      <c r="AQ829" s="512"/>
      <c r="AR829" s="512"/>
    </row>
    <row r="830" spans="1:44" ht="12" customHeight="1" x14ac:dyDescent="0.2">
      <c r="A830" s="574"/>
      <c r="B830" s="568"/>
      <c r="C830" s="548"/>
      <c r="D830" s="569"/>
      <c r="E830" s="553"/>
      <c r="F830" s="50"/>
      <c r="G830" s="50"/>
      <c r="H830" s="50"/>
      <c r="I830" s="50"/>
      <c r="J830" s="50"/>
      <c r="K830" s="50"/>
      <c r="L830" s="50"/>
      <c r="M830" s="50"/>
      <c r="N830" s="572"/>
      <c r="O830" s="572"/>
      <c r="P830" s="572"/>
      <c r="Q830" s="521"/>
      <c r="R830" s="521"/>
      <c r="S830" s="532"/>
      <c r="T830" s="521"/>
      <c r="U830" s="530"/>
      <c r="V830" s="521"/>
      <c r="W830" s="514"/>
      <c r="X830" s="512"/>
      <c r="Y830" s="540"/>
      <c r="Z830" s="514"/>
      <c r="AA830" s="512"/>
      <c r="AB830" s="513"/>
      <c r="AC830" s="513"/>
      <c r="AD830" s="512">
        <f>IFERROR(LEFT(E832,FIND(" ",E832)-1),E832)</f>
        <v>0</v>
      </c>
      <c r="AE830" s="512" t="e">
        <f>MID(E832,FIND(" ",E832)*1,27)</f>
        <v>#VALUE!</v>
      </c>
      <c r="AF830" s="512" t="str">
        <f>UPPER(AD830)</f>
        <v>0</v>
      </c>
      <c r="AG830" s="513" t="e">
        <f>PROPER(AE830)</f>
        <v>#VALUE!</v>
      </c>
      <c r="AH830" s="514" t="str">
        <f>MID($F832,FIND("",$F832)*1,2)</f>
        <v/>
      </c>
      <c r="AI830" s="514" t="str">
        <f>MID($F832,FIND("",$F832)*3,2)</f>
        <v/>
      </c>
      <c r="AJ830" s="514" t="str">
        <f>MID($F832,FIND("",$F832)*5,2)</f>
        <v/>
      </c>
      <c r="AK830" s="515">
        <f>G832</f>
        <v>0</v>
      </c>
      <c r="AL830" s="516">
        <f>IF(AK830="кмс",AK$2,IF(AK830="мс",AL$2,IF(AK830="мсмк",AM$2,IF(AK830="змс",AN$2,AK830))))</f>
        <v>0</v>
      </c>
      <c r="AM830" s="514"/>
      <c r="AN830" s="512"/>
      <c r="AO830" s="512"/>
      <c r="AP830" s="512"/>
      <c r="AQ830" s="512"/>
      <c r="AR830" s="512"/>
    </row>
    <row r="831" spans="1:44" ht="12" customHeight="1" x14ac:dyDescent="0.2">
      <c r="A831" s="574"/>
      <c r="B831" s="568"/>
      <c r="C831" s="548"/>
      <c r="D831" s="570"/>
      <c r="E831" s="553"/>
      <c r="F831" s="50"/>
      <c r="G831" s="50"/>
      <c r="H831" s="50"/>
      <c r="I831" s="50"/>
      <c r="J831" s="50"/>
      <c r="K831" s="50"/>
      <c r="L831" s="50"/>
      <c r="M831" s="50"/>
      <c r="N831" s="573"/>
      <c r="O831" s="573"/>
      <c r="P831" s="573"/>
      <c r="Q831" s="521"/>
      <c r="R831" s="521"/>
      <c r="S831" s="532"/>
      <c r="T831" s="521"/>
      <c r="U831" s="530"/>
      <c r="V831" s="521"/>
      <c r="W831" s="514"/>
      <c r="X831" s="512"/>
      <c r="Y831" s="540"/>
      <c r="Z831" s="514"/>
      <c r="AA831" s="512"/>
      <c r="AB831" s="513"/>
      <c r="AC831" s="513"/>
      <c r="AD831" s="512"/>
      <c r="AE831" s="512"/>
      <c r="AF831" s="512"/>
      <c r="AG831" s="513"/>
      <c r="AH831" s="514"/>
      <c r="AI831" s="514"/>
      <c r="AJ831" s="514"/>
      <c r="AK831" s="514"/>
      <c r="AL831" s="516"/>
      <c r="AM831" s="514"/>
      <c r="AN831" s="512"/>
      <c r="AO831" s="512"/>
      <c r="AP831" s="512"/>
      <c r="AQ831" s="512"/>
      <c r="AR831" s="512"/>
    </row>
    <row r="832" spans="1:44" ht="12" customHeight="1" x14ac:dyDescent="0.2">
      <c r="A832" s="574"/>
      <c r="B832" s="568"/>
      <c r="C832" s="548"/>
      <c r="D832" s="569"/>
      <c r="E832" s="545"/>
      <c r="F832" s="25"/>
      <c r="G832" s="25"/>
      <c r="H832" s="25"/>
      <c r="I832" s="25"/>
      <c r="J832" s="25"/>
      <c r="K832" s="25"/>
      <c r="L832" s="25"/>
      <c r="M832" s="25"/>
      <c r="N832" s="572"/>
      <c r="O832" s="572"/>
      <c r="P832" s="572"/>
      <c r="Q832" s="521"/>
      <c r="R832" s="521"/>
      <c r="S832" s="532"/>
      <c r="T832" s="521"/>
      <c r="U832" s="530"/>
      <c r="V832" s="521"/>
      <c r="W832" s="514"/>
      <c r="X832" s="512"/>
      <c r="Y832" s="540"/>
      <c r="Z832" s="514"/>
      <c r="AA832" s="512"/>
      <c r="AB832" s="513"/>
      <c r="AC832" s="513"/>
      <c r="AD832" s="512">
        <f>IFERROR(LEFT(E834,FIND(" ",E834)-1),E834)</f>
        <v>0</v>
      </c>
      <c r="AE832" s="512" t="e">
        <f>MID(E834,FIND(" ",E834)*1,27)</f>
        <v>#VALUE!</v>
      </c>
      <c r="AF832" s="512" t="str">
        <f>UPPER(AD832)</f>
        <v>0</v>
      </c>
      <c r="AG832" s="513" t="e">
        <f>PROPER(AE832)</f>
        <v>#VALUE!</v>
      </c>
      <c r="AH832" s="514" t="str">
        <f>MID($F834,FIND("",$F834)*1,2)</f>
        <v/>
      </c>
      <c r="AI832" s="514" t="str">
        <f>MID($F834,FIND("",$F834)*3,2)</f>
        <v/>
      </c>
      <c r="AJ832" s="514" t="str">
        <f>MID($F834,FIND("",$F834)*5,2)</f>
        <v/>
      </c>
      <c r="AK832" s="515">
        <f>G834</f>
        <v>0</v>
      </c>
      <c r="AL832" s="516">
        <f>IF(AK832="кмс",AK$2,IF(AK832="мс",AL$2,IF(AK832="мсмк",AM$2,IF(AK832="змс",AN$2,AK832))))</f>
        <v>0</v>
      </c>
      <c r="AM832" s="514"/>
      <c r="AN832" s="512"/>
      <c r="AO832" s="512"/>
      <c r="AP832" s="512"/>
      <c r="AQ832" s="512"/>
      <c r="AR832" s="512"/>
    </row>
    <row r="833" spans="1:44" ht="12" customHeight="1" x14ac:dyDescent="0.2">
      <c r="A833" s="574"/>
      <c r="B833" s="568"/>
      <c r="C833" s="548"/>
      <c r="D833" s="570"/>
      <c r="E833" s="545"/>
      <c r="F833" s="25"/>
      <c r="G833" s="25"/>
      <c r="H833" s="25"/>
      <c r="I833" s="25"/>
      <c r="J833" s="25"/>
      <c r="K833" s="25"/>
      <c r="L833" s="25"/>
      <c r="M833" s="25"/>
      <c r="N833" s="573"/>
      <c r="O833" s="573"/>
      <c r="P833" s="573"/>
      <c r="Q833" s="521"/>
      <c r="R833" s="521"/>
      <c r="S833" s="532"/>
      <c r="T833" s="521"/>
      <c r="U833" s="530"/>
      <c r="V833" s="521"/>
      <c r="W833" s="514"/>
      <c r="X833" s="512"/>
      <c r="Y833" s="540"/>
      <c r="Z833" s="514"/>
      <c r="AA833" s="512"/>
      <c r="AB833" s="513"/>
      <c r="AC833" s="513"/>
      <c r="AD833" s="512"/>
      <c r="AE833" s="512"/>
      <c r="AF833" s="512"/>
      <c r="AG833" s="513"/>
      <c r="AH833" s="514"/>
      <c r="AI833" s="514"/>
      <c r="AJ833" s="514"/>
      <c r="AK833" s="514"/>
      <c r="AL833" s="516"/>
      <c r="AM833" s="514"/>
      <c r="AN833" s="512"/>
      <c r="AO833" s="512"/>
      <c r="AP833" s="512"/>
      <c r="AQ833" s="512"/>
      <c r="AR833" s="512"/>
    </row>
    <row r="834" spans="1:44" ht="12" customHeight="1" x14ac:dyDescent="0.2">
      <c r="A834" s="546"/>
      <c r="B834" s="568"/>
      <c r="C834" s="548"/>
      <c r="D834" s="569"/>
      <c r="E834" s="545"/>
      <c r="F834" s="25"/>
      <c r="G834" s="25"/>
      <c r="H834" s="25"/>
      <c r="I834" s="25"/>
      <c r="J834" s="25"/>
      <c r="K834" s="25"/>
      <c r="L834" s="25"/>
      <c r="M834" s="25"/>
      <c r="N834" s="572"/>
      <c r="O834" s="572"/>
      <c r="P834" s="572"/>
      <c r="Q834" s="521"/>
      <c r="R834" s="521"/>
      <c r="S834" s="532"/>
      <c r="T834" s="521"/>
      <c r="U834" s="530"/>
      <c r="V834" s="521"/>
      <c r="W834" s="514"/>
      <c r="X834" s="512"/>
      <c r="Y834" s="540"/>
      <c r="Z834" s="514"/>
      <c r="AA834" s="512"/>
      <c r="AB834" s="513"/>
      <c r="AC834" s="513"/>
      <c r="AD834" s="512">
        <f>IFERROR(LEFT(E836,FIND(" ",E836)-1),E836)</f>
        <v>0</v>
      </c>
      <c r="AE834" s="512" t="e">
        <f>MID(E836,FIND(" ",E836)*1,27)</f>
        <v>#VALUE!</v>
      </c>
      <c r="AF834" s="512" t="str">
        <f>UPPER(AD834)</f>
        <v>0</v>
      </c>
      <c r="AG834" s="513" t="e">
        <f>PROPER(AE834)</f>
        <v>#VALUE!</v>
      </c>
      <c r="AH834" s="514" t="str">
        <f>MID($F836,FIND("",$F836)*1,2)</f>
        <v/>
      </c>
      <c r="AI834" s="514" t="str">
        <f>MID($F836,FIND("",$F836)*3,2)</f>
        <v/>
      </c>
      <c r="AJ834" s="514" t="str">
        <f>MID($F836,FIND("",$F836)*5,2)</f>
        <v/>
      </c>
      <c r="AK834" s="515">
        <f>G836</f>
        <v>0</v>
      </c>
      <c r="AL834" s="516">
        <f>IF(AK834="кмс",AK$2,IF(AK834="мс",AL$2,IF(AK834="мсмк",AM$2,IF(AK834="змс",AN$2,AK834))))</f>
        <v>0</v>
      </c>
      <c r="AM834" s="514"/>
      <c r="AN834" s="512"/>
      <c r="AO834" s="512"/>
      <c r="AP834" s="512"/>
      <c r="AQ834" s="512"/>
      <c r="AR834" s="512"/>
    </row>
    <row r="835" spans="1:44" ht="12" customHeight="1" x14ac:dyDescent="0.2">
      <c r="A835" s="546"/>
      <c r="B835" s="568"/>
      <c r="C835" s="548"/>
      <c r="D835" s="570"/>
      <c r="E835" s="545"/>
      <c r="F835" s="25"/>
      <c r="G835" s="25"/>
      <c r="H835" s="25"/>
      <c r="I835" s="25"/>
      <c r="J835" s="25"/>
      <c r="K835" s="25"/>
      <c r="L835" s="25"/>
      <c r="M835" s="25"/>
      <c r="N835" s="573"/>
      <c r="O835" s="573"/>
      <c r="P835" s="573"/>
      <c r="Q835" s="521"/>
      <c r="R835" s="521"/>
      <c r="S835" s="532"/>
      <c r="T835" s="521"/>
      <c r="U835" s="530"/>
      <c r="V835" s="521"/>
      <c r="W835" s="514"/>
      <c r="X835" s="512"/>
      <c r="Y835" s="540"/>
      <c r="Z835" s="514"/>
      <c r="AA835" s="512"/>
      <c r="AB835" s="513"/>
      <c r="AC835" s="513"/>
      <c r="AD835" s="512"/>
      <c r="AE835" s="512"/>
      <c r="AF835" s="512"/>
      <c r="AG835" s="513"/>
      <c r="AH835" s="514"/>
      <c r="AI835" s="514"/>
      <c r="AJ835" s="514"/>
      <c r="AK835" s="514"/>
      <c r="AL835" s="516"/>
      <c r="AM835" s="514"/>
      <c r="AN835" s="512"/>
      <c r="AO835" s="512"/>
      <c r="AP835" s="512"/>
      <c r="AQ835" s="512"/>
      <c r="AR835" s="512"/>
    </row>
    <row r="836" spans="1:44" ht="12" customHeight="1" x14ac:dyDescent="0.2">
      <c r="A836" s="546"/>
      <c r="B836" s="568"/>
      <c r="C836" s="546"/>
      <c r="D836" s="569"/>
      <c r="E836" s="545"/>
      <c r="F836" s="25"/>
      <c r="G836" s="25"/>
      <c r="H836" s="25"/>
      <c r="I836" s="25"/>
      <c r="J836" s="25"/>
      <c r="K836" s="25"/>
      <c r="L836" s="25"/>
      <c r="M836" s="25"/>
      <c r="N836" s="572"/>
      <c r="O836" s="572"/>
      <c r="P836" s="572"/>
      <c r="Q836" s="521"/>
      <c r="R836" s="521"/>
      <c r="S836" s="532"/>
      <c r="T836" s="521"/>
      <c r="U836" s="530"/>
      <c r="V836" s="521"/>
      <c r="W836" s="514"/>
      <c r="X836" s="512"/>
      <c r="Y836" s="540"/>
      <c r="Z836" s="514"/>
      <c r="AA836" s="512"/>
      <c r="AB836" s="513"/>
      <c r="AC836" s="513"/>
      <c r="AD836" s="512">
        <f>IFERROR(LEFT(E838,FIND(" ",E838)-1),E838)</f>
        <v>0</v>
      </c>
      <c r="AE836" s="512" t="e">
        <f>MID(E838,FIND(" ",E838)*1,27)</f>
        <v>#VALUE!</v>
      </c>
      <c r="AF836" s="512" t="str">
        <f>UPPER(AD836)</f>
        <v>0</v>
      </c>
      <c r="AG836" s="513" t="e">
        <f>PROPER(AE836)</f>
        <v>#VALUE!</v>
      </c>
      <c r="AH836" s="514" t="str">
        <f>MID($F838,FIND("",$F838)*1,2)</f>
        <v/>
      </c>
      <c r="AI836" s="514" t="str">
        <f>MID($F838,FIND("",$F838)*3,2)</f>
        <v/>
      </c>
      <c r="AJ836" s="514" t="str">
        <f>MID($F838,FIND("",$F838)*5,2)</f>
        <v/>
      </c>
      <c r="AK836" s="515">
        <f>G838</f>
        <v>0</v>
      </c>
      <c r="AL836" s="516">
        <f>IF(AK836="кмс",AK$2,IF(AK836="мс",AL$2,IF(AK836="мсмк",AM$2,IF(AK836="змс",AN$2,AK836))))</f>
        <v>0</v>
      </c>
      <c r="AM836" s="514"/>
      <c r="AN836" s="512"/>
      <c r="AO836" s="512"/>
      <c r="AP836" s="512"/>
      <c r="AQ836" s="512"/>
      <c r="AR836" s="512"/>
    </row>
    <row r="837" spans="1:44" ht="12" customHeight="1" x14ac:dyDescent="0.2">
      <c r="A837" s="546"/>
      <c r="B837" s="568"/>
      <c r="C837" s="546"/>
      <c r="D837" s="570"/>
      <c r="E837" s="545"/>
      <c r="F837" s="25"/>
      <c r="G837" s="25"/>
      <c r="H837" s="25"/>
      <c r="I837" s="25"/>
      <c r="J837" s="25"/>
      <c r="K837" s="25"/>
      <c r="L837" s="25"/>
      <c r="M837" s="25"/>
      <c r="N837" s="573"/>
      <c r="O837" s="573"/>
      <c r="P837" s="573"/>
      <c r="Q837" s="521"/>
      <c r="R837" s="521"/>
      <c r="S837" s="532"/>
      <c r="T837" s="521"/>
      <c r="U837" s="530"/>
      <c r="V837" s="521"/>
      <c r="W837" s="514"/>
      <c r="X837" s="512"/>
      <c r="Y837" s="540"/>
      <c r="Z837" s="514"/>
      <c r="AA837" s="512"/>
      <c r="AB837" s="513"/>
      <c r="AC837" s="513"/>
      <c r="AD837" s="512"/>
      <c r="AE837" s="512"/>
      <c r="AF837" s="512"/>
      <c r="AG837" s="513"/>
      <c r="AH837" s="514"/>
      <c r="AI837" s="514"/>
      <c r="AJ837" s="514"/>
      <c r="AK837" s="514"/>
      <c r="AL837" s="516"/>
      <c r="AM837" s="514"/>
      <c r="AN837" s="512"/>
      <c r="AO837" s="512"/>
      <c r="AP837" s="512"/>
      <c r="AQ837" s="512"/>
      <c r="AR837" s="512"/>
    </row>
    <row r="838" spans="1:44" ht="12" customHeight="1" x14ac:dyDescent="0.2">
      <c r="A838" s="546"/>
      <c r="B838" s="568"/>
      <c r="C838" s="548"/>
      <c r="D838" s="569"/>
      <c r="E838" s="545"/>
      <c r="F838" s="25"/>
      <c r="G838" s="25"/>
      <c r="H838" s="25"/>
      <c r="I838" s="25"/>
      <c r="J838" s="25"/>
      <c r="K838" s="25"/>
      <c r="L838" s="25"/>
      <c r="M838" s="25"/>
      <c r="N838" s="572"/>
      <c r="O838" s="572"/>
      <c r="P838" s="572"/>
      <c r="Q838" s="521"/>
      <c r="R838" s="521"/>
      <c r="S838" s="532"/>
      <c r="T838" s="521"/>
      <c r="U838" s="530"/>
      <c r="V838" s="521"/>
      <c r="W838" s="514"/>
      <c r="X838" s="512"/>
      <c r="Y838" s="540"/>
      <c r="Z838" s="514"/>
      <c r="AA838" s="512"/>
      <c r="AB838" s="513"/>
      <c r="AC838" s="513"/>
      <c r="AD838" s="512">
        <f>IFERROR(LEFT(E840,FIND(" ",E840)-1),E840)</f>
        <v>0</v>
      </c>
      <c r="AE838" s="512" t="e">
        <f>MID(E840,FIND(" ",E840)*1,27)</f>
        <v>#VALUE!</v>
      </c>
      <c r="AF838" s="512" t="str">
        <f>UPPER(AD838)</f>
        <v>0</v>
      </c>
      <c r="AG838" s="513" t="e">
        <f>PROPER(AE838)</f>
        <v>#VALUE!</v>
      </c>
      <c r="AH838" s="514" t="str">
        <f>MID($F840,FIND("",$F840)*1,2)</f>
        <v/>
      </c>
      <c r="AI838" s="514" t="str">
        <f>MID($F840,FIND("",$F840)*3,2)</f>
        <v/>
      </c>
      <c r="AJ838" s="514" t="str">
        <f>MID($F840,FIND("",$F840)*5,2)</f>
        <v/>
      </c>
      <c r="AK838" s="515">
        <f>G840</f>
        <v>0</v>
      </c>
      <c r="AL838" s="516">
        <f>IF(AK838="кмс",AK$2,IF(AK838="мс",AL$2,IF(AK838="мсмк",AM$2,IF(AK838="змс",AN$2,AK838))))</f>
        <v>0</v>
      </c>
      <c r="AM838" s="514"/>
      <c r="AN838" s="512"/>
      <c r="AO838" s="512"/>
      <c r="AP838" s="512"/>
      <c r="AQ838" s="512"/>
      <c r="AR838" s="512"/>
    </row>
    <row r="839" spans="1:44" ht="12" customHeight="1" x14ac:dyDescent="0.2">
      <c r="A839" s="546"/>
      <c r="B839" s="568"/>
      <c r="C839" s="548"/>
      <c r="D839" s="570"/>
      <c r="E839" s="545"/>
      <c r="F839" s="25"/>
      <c r="G839" s="25"/>
      <c r="H839" s="25"/>
      <c r="I839" s="25"/>
      <c r="J839" s="25"/>
      <c r="K839" s="25"/>
      <c r="L839" s="25"/>
      <c r="M839" s="25"/>
      <c r="N839" s="573"/>
      <c r="O839" s="573"/>
      <c r="P839" s="573"/>
      <c r="Q839" s="521"/>
      <c r="R839" s="521"/>
      <c r="S839" s="532"/>
      <c r="T839" s="521"/>
      <c r="U839" s="530"/>
      <c r="V839" s="521"/>
      <c r="W839" s="514"/>
      <c r="X839" s="512"/>
      <c r="Y839" s="540"/>
      <c r="Z839" s="514"/>
      <c r="AA839" s="512"/>
      <c r="AB839" s="513"/>
      <c r="AC839" s="513"/>
      <c r="AD839" s="512"/>
      <c r="AE839" s="512"/>
      <c r="AF839" s="512"/>
      <c r="AG839" s="513"/>
      <c r="AH839" s="514"/>
      <c r="AI839" s="514"/>
      <c r="AJ839" s="514"/>
      <c r="AK839" s="514"/>
      <c r="AL839" s="516"/>
      <c r="AM839" s="514"/>
      <c r="AN839" s="512"/>
      <c r="AO839" s="512"/>
      <c r="AP839" s="512"/>
      <c r="AQ839" s="512"/>
      <c r="AR839" s="512"/>
    </row>
    <row r="840" spans="1:44" ht="12" customHeight="1" x14ac:dyDescent="0.2">
      <c r="A840" s="546"/>
      <c r="B840" s="568"/>
      <c r="C840" s="548"/>
      <c r="D840" s="569"/>
      <c r="E840" s="545"/>
      <c r="F840" s="25"/>
      <c r="G840" s="25"/>
      <c r="H840" s="25"/>
      <c r="I840" s="25"/>
      <c r="J840" s="25"/>
      <c r="K840" s="25"/>
      <c r="L840" s="25"/>
      <c r="M840" s="25"/>
      <c r="N840" s="572"/>
      <c r="O840" s="572"/>
      <c r="P840" s="572"/>
      <c r="Q840" s="521"/>
      <c r="R840" s="521"/>
      <c r="S840" s="532"/>
      <c r="T840" s="521"/>
      <c r="U840" s="530"/>
      <c r="V840" s="521"/>
      <c r="W840" s="514"/>
      <c r="X840" s="512"/>
      <c r="Y840" s="540"/>
      <c r="Z840" s="514"/>
      <c r="AA840" s="512"/>
      <c r="AB840" s="513"/>
      <c r="AC840" s="513"/>
      <c r="AD840" s="512">
        <f>IFERROR(LEFT(E842,FIND(" ",E842)-1),E842)</f>
        <v>0</v>
      </c>
      <c r="AE840" s="512" t="e">
        <f>MID(E842,FIND(" ",E842)*1,27)</f>
        <v>#VALUE!</v>
      </c>
      <c r="AF840" s="512" t="str">
        <f>UPPER(AD840)</f>
        <v>0</v>
      </c>
      <c r="AG840" s="513" t="e">
        <f>PROPER(AE840)</f>
        <v>#VALUE!</v>
      </c>
      <c r="AH840" s="514" t="str">
        <f>MID($F842,FIND("",$F842)*1,2)</f>
        <v/>
      </c>
      <c r="AI840" s="514" t="str">
        <f>MID($F842,FIND("",$F842)*3,2)</f>
        <v/>
      </c>
      <c r="AJ840" s="514" t="str">
        <f>MID($F842,FIND("",$F842)*5,2)</f>
        <v/>
      </c>
      <c r="AK840" s="515">
        <f>G842</f>
        <v>0</v>
      </c>
      <c r="AL840" s="516">
        <f>IF(AK840="кмс",AK$2,IF(AK840="мс",AL$2,IF(AK840="мсмк",AM$2,IF(AK840="змс",AN$2,AK840))))</f>
        <v>0</v>
      </c>
      <c r="AM840" s="514"/>
      <c r="AN840" s="512"/>
      <c r="AO840" s="512"/>
      <c r="AP840" s="512"/>
      <c r="AQ840" s="512"/>
      <c r="AR840" s="512"/>
    </row>
    <row r="841" spans="1:44" ht="12" customHeight="1" x14ac:dyDescent="0.2">
      <c r="A841" s="546"/>
      <c r="B841" s="568"/>
      <c r="C841" s="548"/>
      <c r="D841" s="570"/>
      <c r="E841" s="545"/>
      <c r="F841" s="25"/>
      <c r="G841" s="25"/>
      <c r="H841" s="25"/>
      <c r="I841" s="25"/>
      <c r="J841" s="25"/>
      <c r="K841" s="25"/>
      <c r="L841" s="25"/>
      <c r="M841" s="25"/>
      <c r="N841" s="573"/>
      <c r="O841" s="573"/>
      <c r="P841" s="573"/>
      <c r="Q841" s="521"/>
      <c r="R841" s="521"/>
      <c r="S841" s="532"/>
      <c r="T841" s="521"/>
      <c r="U841" s="530"/>
      <c r="V841" s="521"/>
      <c r="W841" s="514"/>
      <c r="X841" s="512"/>
      <c r="Y841" s="540"/>
      <c r="Z841" s="514"/>
      <c r="AA841" s="512"/>
      <c r="AB841" s="513"/>
      <c r="AC841" s="513"/>
      <c r="AD841" s="512"/>
      <c r="AE841" s="512"/>
      <c r="AF841" s="512"/>
      <c r="AG841" s="513"/>
      <c r="AH841" s="514"/>
      <c r="AI841" s="514"/>
      <c r="AJ841" s="514"/>
      <c r="AK841" s="514"/>
      <c r="AL841" s="516"/>
      <c r="AM841" s="514"/>
      <c r="AN841" s="512"/>
      <c r="AO841" s="512"/>
      <c r="AP841" s="512"/>
      <c r="AQ841" s="512"/>
      <c r="AR841" s="512"/>
    </row>
    <row r="842" spans="1:44" ht="12" customHeight="1" x14ac:dyDescent="0.2">
      <c r="A842" s="546"/>
      <c r="B842" s="568"/>
      <c r="C842" s="548"/>
      <c r="D842" s="569"/>
      <c r="E842" s="550"/>
      <c r="F842" s="31"/>
      <c r="G842" s="31"/>
      <c r="H842" s="31"/>
      <c r="I842" s="31"/>
      <c r="J842" s="31"/>
      <c r="K842" s="31"/>
      <c r="L842" s="31"/>
      <c r="M842" s="31"/>
      <c r="N842" s="572"/>
      <c r="O842" s="572"/>
      <c r="P842" s="572"/>
      <c r="Q842" s="521"/>
      <c r="R842" s="521"/>
      <c r="S842" s="532"/>
      <c r="T842" s="521"/>
      <c r="U842" s="530"/>
      <c r="V842" s="521"/>
      <c r="W842" s="514"/>
      <c r="X842" s="512"/>
      <c r="Y842" s="540"/>
      <c r="Z842" s="514"/>
      <c r="AA842" s="512"/>
      <c r="AB842" s="513"/>
      <c r="AC842" s="513"/>
      <c r="AD842" s="512">
        <f>IFERROR(LEFT(E844,FIND(" ",E844)-1),E844)</f>
        <v>0</v>
      </c>
      <c r="AE842" s="512" t="e">
        <f>MID(E844,FIND(" ",E844)*1,27)</f>
        <v>#VALUE!</v>
      </c>
      <c r="AF842" s="512" t="str">
        <f>UPPER(AD842)</f>
        <v>0</v>
      </c>
      <c r="AG842" s="513" t="e">
        <f>PROPER(AE842)</f>
        <v>#VALUE!</v>
      </c>
      <c r="AH842" s="514" t="str">
        <f>MID($F844,FIND("",$F844)*1,2)</f>
        <v/>
      </c>
      <c r="AI842" s="514" t="str">
        <f>MID($F844,FIND("",$F844)*3,2)</f>
        <v/>
      </c>
      <c r="AJ842" s="514" t="str">
        <f>MID($F844,FIND("",$F844)*5,2)</f>
        <v/>
      </c>
      <c r="AK842" s="515">
        <f>G844</f>
        <v>0</v>
      </c>
      <c r="AL842" s="516">
        <f>IF(AK842="кмс",AK$2,IF(AK842="мс",AL$2,IF(AK842="мсмк",AM$2,IF(AK842="змс",AN$2,AK842))))</f>
        <v>0</v>
      </c>
      <c r="AM842" s="514"/>
      <c r="AN842" s="512"/>
      <c r="AO842" s="512"/>
      <c r="AP842" s="512"/>
      <c r="AQ842" s="512"/>
      <c r="AR842" s="512"/>
    </row>
    <row r="843" spans="1:44" ht="12" customHeight="1" x14ac:dyDescent="0.2">
      <c r="A843" s="546"/>
      <c r="B843" s="568"/>
      <c r="C843" s="548"/>
      <c r="D843" s="570"/>
      <c r="E843" s="550"/>
      <c r="F843" s="31"/>
      <c r="G843" s="31"/>
      <c r="H843" s="31"/>
      <c r="I843" s="31"/>
      <c r="J843" s="31"/>
      <c r="K843" s="31"/>
      <c r="L843" s="31"/>
      <c r="M843" s="31"/>
      <c r="N843" s="573"/>
      <c r="O843" s="573"/>
      <c r="P843" s="573"/>
      <c r="Q843" s="521"/>
      <c r="R843" s="521"/>
      <c r="S843" s="532"/>
      <c r="T843" s="521"/>
      <c r="U843" s="530"/>
      <c r="V843" s="521"/>
      <c r="W843" s="514"/>
      <c r="X843" s="512"/>
      <c r="Y843" s="540"/>
      <c r="Z843" s="514"/>
      <c r="AA843" s="512"/>
      <c r="AB843" s="513"/>
      <c r="AC843" s="513"/>
      <c r="AD843" s="512"/>
      <c r="AE843" s="512"/>
      <c r="AF843" s="512"/>
      <c r="AG843" s="513"/>
      <c r="AH843" s="514"/>
      <c r="AI843" s="514"/>
      <c r="AJ843" s="514"/>
      <c r="AK843" s="514"/>
      <c r="AL843" s="516"/>
      <c r="AM843" s="514"/>
      <c r="AN843" s="512"/>
      <c r="AO843" s="512"/>
      <c r="AP843" s="512"/>
      <c r="AQ843" s="512"/>
      <c r="AR843" s="512"/>
    </row>
    <row r="844" spans="1:44" ht="12" customHeight="1" x14ac:dyDescent="0.2">
      <c r="A844" s="546"/>
      <c r="B844" s="568"/>
      <c r="C844" s="548"/>
      <c r="D844" s="569"/>
      <c r="E844" s="545"/>
      <c r="F844" s="25"/>
      <c r="G844" s="25"/>
      <c r="H844" s="25"/>
      <c r="I844" s="25"/>
      <c r="J844" s="25"/>
      <c r="K844" s="25"/>
      <c r="L844" s="25"/>
      <c r="M844" s="25"/>
      <c r="N844" s="572"/>
      <c r="O844" s="572"/>
      <c r="P844" s="572"/>
      <c r="Q844" s="521"/>
      <c r="R844" s="521"/>
      <c r="S844" s="532"/>
      <c r="T844" s="521"/>
      <c r="U844" s="530"/>
      <c r="V844" s="521"/>
      <c r="W844" s="514"/>
      <c r="X844" s="512"/>
      <c r="Y844" s="540"/>
      <c r="Z844" s="514"/>
      <c r="AA844" s="512"/>
      <c r="AB844" s="513"/>
      <c r="AC844" s="513"/>
      <c r="AD844" s="512">
        <f>IFERROR(LEFT(E846,FIND(" ",E846)-1),E846)</f>
        <v>0</v>
      </c>
      <c r="AE844" s="512" t="e">
        <f>MID(E846,FIND(" ",E846)*1,27)</f>
        <v>#VALUE!</v>
      </c>
      <c r="AF844" s="512" t="str">
        <f>UPPER(AD844)</f>
        <v>0</v>
      </c>
      <c r="AG844" s="513" t="e">
        <f>PROPER(AE844)</f>
        <v>#VALUE!</v>
      </c>
      <c r="AH844" s="514" t="str">
        <f>MID($F846,FIND("",$F846)*1,2)</f>
        <v/>
      </c>
      <c r="AI844" s="514" t="str">
        <f>MID($F846,FIND("",$F846)*3,2)</f>
        <v/>
      </c>
      <c r="AJ844" s="514" t="str">
        <f>MID($F846,FIND("",$F846)*5,2)</f>
        <v/>
      </c>
      <c r="AK844" s="515">
        <f>G846</f>
        <v>0</v>
      </c>
      <c r="AL844" s="516">
        <f>IF(AK844="кмс",AK$2,IF(AK844="мс",AL$2,IF(AK844="мсмк",AM$2,IF(AK844="змс",AN$2,AK844))))</f>
        <v>0</v>
      </c>
      <c r="AM844" s="514"/>
      <c r="AN844" s="512"/>
      <c r="AO844" s="512"/>
      <c r="AP844" s="512"/>
      <c r="AQ844" s="512"/>
      <c r="AR844" s="512"/>
    </row>
    <row r="845" spans="1:44" ht="12" customHeight="1" x14ac:dyDescent="0.2">
      <c r="A845" s="546"/>
      <c r="B845" s="568"/>
      <c r="C845" s="548"/>
      <c r="D845" s="570"/>
      <c r="E845" s="545"/>
      <c r="F845" s="25"/>
      <c r="G845" s="25"/>
      <c r="H845" s="25"/>
      <c r="I845" s="25"/>
      <c r="J845" s="25"/>
      <c r="K845" s="25"/>
      <c r="L845" s="25"/>
      <c r="M845" s="25"/>
      <c r="N845" s="573"/>
      <c r="O845" s="573"/>
      <c r="P845" s="573"/>
      <c r="Q845" s="521"/>
      <c r="R845" s="521"/>
      <c r="S845" s="532"/>
      <c r="T845" s="521"/>
      <c r="U845" s="530"/>
      <c r="V845" s="521"/>
      <c r="W845" s="514"/>
      <c r="X845" s="512"/>
      <c r="Y845" s="540"/>
      <c r="Z845" s="514"/>
      <c r="AA845" s="512"/>
      <c r="AB845" s="513"/>
      <c r="AC845" s="513"/>
      <c r="AD845" s="512"/>
      <c r="AE845" s="512"/>
      <c r="AF845" s="512"/>
      <c r="AG845" s="513"/>
      <c r="AH845" s="514"/>
      <c r="AI845" s="514"/>
      <c r="AJ845" s="514"/>
      <c r="AK845" s="514"/>
      <c r="AL845" s="516"/>
      <c r="AM845" s="514"/>
      <c r="AN845" s="512"/>
      <c r="AO845" s="512"/>
      <c r="AP845" s="512"/>
      <c r="AQ845" s="512"/>
      <c r="AR845" s="512"/>
    </row>
    <row r="846" spans="1:44" ht="12" customHeight="1" x14ac:dyDescent="0.2">
      <c r="A846" s="546"/>
      <c r="B846" s="568"/>
      <c r="C846" s="546"/>
      <c r="D846" s="569"/>
      <c r="E846" s="545"/>
      <c r="F846" s="25"/>
      <c r="G846" s="25"/>
      <c r="H846" s="25"/>
      <c r="I846" s="25"/>
      <c r="J846" s="25"/>
      <c r="K846" s="25"/>
      <c r="L846" s="25"/>
      <c r="M846" s="25"/>
      <c r="N846" s="572"/>
      <c r="O846" s="572"/>
      <c r="P846" s="572"/>
      <c r="Q846" s="521"/>
      <c r="R846" s="521"/>
      <c r="S846" s="532"/>
      <c r="T846" s="521"/>
      <c r="U846" s="530"/>
      <c r="V846" s="521"/>
      <c r="W846" s="514"/>
      <c r="X846" s="512"/>
      <c r="Y846" s="540"/>
      <c r="Z846" s="514"/>
      <c r="AA846" s="512"/>
      <c r="AB846" s="513"/>
      <c r="AC846" s="513"/>
      <c r="AD846" s="512">
        <f>IFERROR(LEFT(E848,FIND(" ",E848)-1),E848)</f>
        <v>0</v>
      </c>
      <c r="AE846" s="512" t="e">
        <f>MID(E848,FIND(" ",E848)*1,27)</f>
        <v>#VALUE!</v>
      </c>
      <c r="AF846" s="512" t="str">
        <f>UPPER(AD846)</f>
        <v>0</v>
      </c>
      <c r="AG846" s="513" t="e">
        <f>PROPER(AE846)</f>
        <v>#VALUE!</v>
      </c>
      <c r="AH846" s="514" t="str">
        <f>MID($F848,FIND("",$F848)*1,2)</f>
        <v/>
      </c>
      <c r="AI846" s="514" t="str">
        <f>MID($F848,FIND("",$F848)*3,2)</f>
        <v/>
      </c>
      <c r="AJ846" s="514" t="str">
        <f>MID($F848,FIND("",$F848)*5,2)</f>
        <v/>
      </c>
      <c r="AK846" s="515">
        <f>G848</f>
        <v>0</v>
      </c>
      <c r="AL846" s="516">
        <f>IF(AK846="кмс",AK$2,IF(AK846="мс",AL$2,IF(AK846="мсмк",AM$2,IF(AK846="змс",AN$2,AK846))))</f>
        <v>0</v>
      </c>
      <c r="AM846" s="514"/>
      <c r="AN846" s="512"/>
      <c r="AO846" s="512"/>
      <c r="AP846" s="512"/>
      <c r="AQ846" s="512"/>
      <c r="AR846" s="512"/>
    </row>
    <row r="847" spans="1:44" ht="12" customHeight="1" x14ac:dyDescent="0.2">
      <c r="A847" s="546"/>
      <c r="B847" s="568"/>
      <c r="C847" s="546"/>
      <c r="D847" s="570"/>
      <c r="E847" s="545"/>
      <c r="F847" s="25"/>
      <c r="G847" s="25"/>
      <c r="H847" s="25"/>
      <c r="I847" s="25"/>
      <c r="J847" s="25"/>
      <c r="K847" s="25"/>
      <c r="L847" s="25"/>
      <c r="M847" s="25"/>
      <c r="N847" s="573"/>
      <c r="O847" s="573"/>
      <c r="P847" s="573"/>
      <c r="Q847" s="521"/>
      <c r="R847" s="521"/>
      <c r="S847" s="532"/>
      <c r="T847" s="521"/>
      <c r="U847" s="530"/>
      <c r="V847" s="521"/>
      <c r="W847" s="514"/>
      <c r="X847" s="512"/>
      <c r="Y847" s="540"/>
      <c r="Z847" s="514"/>
      <c r="AA847" s="512"/>
      <c r="AB847" s="513"/>
      <c r="AC847" s="513"/>
      <c r="AD847" s="512"/>
      <c r="AE847" s="512"/>
      <c r="AF847" s="512"/>
      <c r="AG847" s="513"/>
      <c r="AH847" s="514"/>
      <c r="AI847" s="514"/>
      <c r="AJ847" s="514"/>
      <c r="AK847" s="514"/>
      <c r="AL847" s="516"/>
      <c r="AM847" s="514"/>
      <c r="AN847" s="512"/>
      <c r="AO847" s="512"/>
      <c r="AP847" s="512"/>
      <c r="AQ847" s="512"/>
      <c r="AR847" s="512"/>
    </row>
    <row r="848" spans="1:44" ht="12" customHeight="1" x14ac:dyDescent="0.2">
      <c r="A848" s="546"/>
      <c r="B848" s="568"/>
      <c r="C848" s="548"/>
      <c r="D848" s="569"/>
      <c r="E848" s="545"/>
      <c r="F848" s="25"/>
      <c r="G848" s="25"/>
      <c r="H848" s="25"/>
      <c r="I848" s="25"/>
      <c r="J848" s="25"/>
      <c r="K848" s="25"/>
      <c r="L848" s="25"/>
      <c r="M848" s="25"/>
      <c r="N848" s="572"/>
      <c r="O848" s="572"/>
      <c r="P848" s="572"/>
      <c r="Q848" s="521"/>
      <c r="R848" s="521"/>
      <c r="S848" s="532"/>
      <c r="T848" s="521"/>
      <c r="U848" s="530"/>
      <c r="V848" s="521"/>
      <c r="W848" s="514"/>
      <c r="X848" s="512"/>
      <c r="Y848" s="540"/>
      <c r="Z848" s="514"/>
      <c r="AA848" s="512"/>
      <c r="AB848" s="513"/>
      <c r="AC848" s="513"/>
      <c r="AD848" s="512">
        <f>IFERROR(LEFT(E850,FIND(" ",E850)-1),E850)</f>
        <v>0</v>
      </c>
      <c r="AE848" s="512" t="e">
        <f>MID(E850,FIND(" ",E850)*1,27)</f>
        <v>#VALUE!</v>
      </c>
      <c r="AF848" s="512" t="str">
        <f>UPPER(AD848)</f>
        <v>0</v>
      </c>
      <c r="AG848" s="513" t="e">
        <f>PROPER(AE848)</f>
        <v>#VALUE!</v>
      </c>
      <c r="AH848" s="514" t="str">
        <f>MID($F850,FIND("",$F850)*1,2)</f>
        <v/>
      </c>
      <c r="AI848" s="514" t="str">
        <f>MID($F850,FIND("",$F850)*3,2)</f>
        <v/>
      </c>
      <c r="AJ848" s="514" t="str">
        <f>MID($F850,FIND("",$F850)*5,2)</f>
        <v/>
      </c>
      <c r="AK848" s="515">
        <f>G850</f>
        <v>0</v>
      </c>
      <c r="AL848" s="516">
        <f>IF(AK848="кмс",AK$2,IF(AK848="мс",AL$2,IF(AK848="мсмк",AM$2,IF(AK848="змс",AN$2,AK848))))</f>
        <v>0</v>
      </c>
      <c r="AM848" s="514"/>
      <c r="AN848" s="512"/>
      <c r="AO848" s="512"/>
      <c r="AP848" s="512"/>
      <c r="AQ848" s="512"/>
      <c r="AR848" s="512"/>
    </row>
    <row r="849" spans="1:44" ht="12" customHeight="1" x14ac:dyDescent="0.2">
      <c r="A849" s="546"/>
      <c r="B849" s="568"/>
      <c r="C849" s="548"/>
      <c r="D849" s="570"/>
      <c r="E849" s="545"/>
      <c r="F849" s="25"/>
      <c r="G849" s="25"/>
      <c r="H849" s="25"/>
      <c r="I849" s="25"/>
      <c r="J849" s="25"/>
      <c r="K849" s="25"/>
      <c r="L849" s="25"/>
      <c r="M849" s="25"/>
      <c r="N849" s="573"/>
      <c r="O849" s="573"/>
      <c r="P849" s="573"/>
      <c r="Q849" s="521"/>
      <c r="R849" s="521"/>
      <c r="S849" s="532"/>
      <c r="T849" s="521"/>
      <c r="U849" s="530"/>
      <c r="V849" s="521"/>
      <c r="W849" s="514"/>
      <c r="X849" s="512"/>
      <c r="Y849" s="540"/>
      <c r="Z849" s="514"/>
      <c r="AA849" s="512"/>
      <c r="AB849" s="513"/>
      <c r="AC849" s="513"/>
      <c r="AD849" s="512"/>
      <c r="AE849" s="512"/>
      <c r="AF849" s="512"/>
      <c r="AG849" s="513"/>
      <c r="AH849" s="514"/>
      <c r="AI849" s="514"/>
      <c r="AJ849" s="514"/>
      <c r="AK849" s="514"/>
      <c r="AL849" s="516"/>
      <c r="AM849" s="514"/>
      <c r="AN849" s="512"/>
      <c r="AO849" s="512"/>
      <c r="AP849" s="512"/>
      <c r="AQ849" s="512"/>
      <c r="AR849" s="512"/>
    </row>
    <row r="850" spans="1:44" ht="12" customHeight="1" x14ac:dyDescent="0.2">
      <c r="A850" s="546"/>
      <c r="B850" s="568"/>
      <c r="C850" s="546"/>
      <c r="D850" s="569"/>
      <c r="E850" s="545"/>
      <c r="F850" s="25"/>
      <c r="G850" s="25"/>
      <c r="H850" s="25"/>
      <c r="I850" s="25"/>
      <c r="J850" s="25"/>
      <c r="K850" s="25"/>
      <c r="L850" s="25"/>
      <c r="M850" s="25"/>
      <c r="N850" s="572"/>
      <c r="O850" s="572"/>
      <c r="P850" s="572"/>
      <c r="Q850" s="521"/>
      <c r="R850" s="521"/>
      <c r="S850" s="532"/>
      <c r="T850" s="521"/>
      <c r="U850" s="530"/>
      <c r="V850" s="521"/>
      <c r="W850" s="514"/>
      <c r="X850" s="512"/>
      <c r="Y850" s="540"/>
      <c r="Z850" s="514"/>
      <c r="AA850" s="512"/>
      <c r="AB850" s="513"/>
      <c r="AC850" s="513"/>
      <c r="AD850" s="512">
        <f>IFERROR(LEFT(E852,FIND(" ",E852)-1),E852)</f>
        <v>0</v>
      </c>
      <c r="AE850" s="512" t="e">
        <f>MID(E852,FIND(" ",E852)*1,27)</f>
        <v>#VALUE!</v>
      </c>
      <c r="AF850" s="512" t="str">
        <f>UPPER(AD850)</f>
        <v>0</v>
      </c>
      <c r="AG850" s="513" t="e">
        <f>PROPER(AE850)</f>
        <v>#VALUE!</v>
      </c>
      <c r="AH850" s="514" t="str">
        <f>MID($F852,FIND("",$F852)*1,2)</f>
        <v/>
      </c>
      <c r="AI850" s="514" t="str">
        <f>MID($F852,FIND("",$F852)*3,2)</f>
        <v/>
      </c>
      <c r="AJ850" s="514" t="str">
        <f>MID($F852,FIND("",$F852)*5,2)</f>
        <v/>
      </c>
      <c r="AK850" s="515">
        <f>G852</f>
        <v>0</v>
      </c>
      <c r="AL850" s="516">
        <f>IF(AK850="кмс",AK$2,IF(AK850="мс",AL$2,IF(AK850="мсмк",AM$2,IF(AK850="змс",AN$2,AK850))))</f>
        <v>0</v>
      </c>
      <c r="AM850" s="514"/>
      <c r="AN850" s="512"/>
      <c r="AO850" s="512"/>
      <c r="AP850" s="512"/>
      <c r="AQ850" s="512"/>
      <c r="AR850" s="512"/>
    </row>
    <row r="851" spans="1:44" ht="12" customHeight="1" x14ac:dyDescent="0.2">
      <c r="A851" s="546"/>
      <c r="B851" s="568"/>
      <c r="C851" s="546"/>
      <c r="D851" s="570"/>
      <c r="E851" s="545"/>
      <c r="F851" s="25"/>
      <c r="G851" s="25"/>
      <c r="H851" s="25"/>
      <c r="I851" s="25"/>
      <c r="J851" s="25"/>
      <c r="K851" s="25"/>
      <c r="L851" s="25"/>
      <c r="M851" s="25"/>
      <c r="N851" s="573"/>
      <c r="O851" s="573"/>
      <c r="P851" s="573"/>
      <c r="Q851" s="521"/>
      <c r="R851" s="521"/>
      <c r="S851" s="532"/>
      <c r="T851" s="521"/>
      <c r="U851" s="530"/>
      <c r="V851" s="521"/>
      <c r="W851" s="514"/>
      <c r="X851" s="512"/>
      <c r="Y851" s="540"/>
      <c r="Z851" s="514"/>
      <c r="AA851" s="512"/>
      <c r="AB851" s="513"/>
      <c r="AC851" s="513"/>
      <c r="AD851" s="512"/>
      <c r="AE851" s="512"/>
      <c r="AF851" s="512"/>
      <c r="AG851" s="513"/>
      <c r="AH851" s="514"/>
      <c r="AI851" s="514"/>
      <c r="AJ851" s="514"/>
      <c r="AK851" s="514"/>
      <c r="AL851" s="516"/>
      <c r="AM851" s="514"/>
      <c r="AN851" s="512"/>
      <c r="AO851" s="512"/>
      <c r="AP851" s="512"/>
      <c r="AQ851" s="512"/>
      <c r="AR851" s="512"/>
    </row>
    <row r="852" spans="1:44" ht="12" customHeight="1" x14ac:dyDescent="0.2">
      <c r="A852" s="546"/>
      <c r="B852" s="568"/>
      <c r="C852" s="548"/>
      <c r="D852" s="569"/>
      <c r="E852" s="550"/>
      <c r="F852" s="31"/>
      <c r="G852" s="31"/>
      <c r="H852" s="31"/>
      <c r="I852" s="31"/>
      <c r="J852" s="31"/>
      <c r="K852" s="31"/>
      <c r="L852" s="31"/>
      <c r="M852" s="31"/>
      <c r="N852" s="572"/>
      <c r="O852" s="572"/>
      <c r="P852" s="572"/>
      <c r="Q852" s="521"/>
      <c r="R852" s="521"/>
      <c r="S852" s="532"/>
      <c r="T852" s="521"/>
      <c r="U852" s="530"/>
      <c r="V852" s="521"/>
      <c r="W852" s="514"/>
      <c r="X852" s="512"/>
      <c r="Y852" s="540"/>
      <c r="Z852" s="514"/>
      <c r="AA852" s="512"/>
      <c r="AB852" s="513"/>
      <c r="AC852" s="513"/>
      <c r="AD852" s="512">
        <f>IFERROR(LEFT(E854,FIND(" ",E854)-1),E854)</f>
        <v>0</v>
      </c>
      <c r="AE852" s="512" t="e">
        <f>MID(E854,FIND(" ",E854)*1,27)</f>
        <v>#VALUE!</v>
      </c>
      <c r="AF852" s="512" t="str">
        <f>UPPER(AD852)</f>
        <v>0</v>
      </c>
      <c r="AG852" s="513" t="e">
        <f>PROPER(AE852)</f>
        <v>#VALUE!</v>
      </c>
      <c r="AH852" s="514" t="str">
        <f>MID($F854,FIND("",$F854)*1,2)</f>
        <v/>
      </c>
      <c r="AI852" s="514" t="str">
        <f>MID($F854,FIND("",$F854)*3,2)</f>
        <v/>
      </c>
      <c r="AJ852" s="514" t="str">
        <f>MID($F854,FIND("",$F854)*5,2)</f>
        <v/>
      </c>
      <c r="AK852" s="515">
        <f>G854</f>
        <v>0</v>
      </c>
      <c r="AL852" s="516">
        <f>IF(AK852="кмс",AK$2,IF(AK852="мс",AL$2,IF(AK852="мсмк",AM$2,IF(AK852="змс",AN$2,AK852))))</f>
        <v>0</v>
      </c>
      <c r="AM852" s="514"/>
      <c r="AN852" s="512"/>
      <c r="AO852" s="512"/>
      <c r="AP852" s="512"/>
      <c r="AQ852" s="512"/>
      <c r="AR852" s="512"/>
    </row>
    <row r="853" spans="1:44" ht="12" customHeight="1" x14ac:dyDescent="0.2">
      <c r="A853" s="546"/>
      <c r="B853" s="568"/>
      <c r="C853" s="548"/>
      <c r="D853" s="570"/>
      <c r="E853" s="550"/>
      <c r="F853" s="31"/>
      <c r="G853" s="31"/>
      <c r="H853" s="31"/>
      <c r="I853" s="31"/>
      <c r="J853" s="31"/>
      <c r="K853" s="31"/>
      <c r="L853" s="31"/>
      <c r="M853" s="31"/>
      <c r="N853" s="573"/>
      <c r="O853" s="573"/>
      <c r="P853" s="573"/>
      <c r="Q853" s="521"/>
      <c r="R853" s="521"/>
      <c r="S853" s="532"/>
      <c r="T853" s="521"/>
      <c r="U853" s="530"/>
      <c r="V853" s="521"/>
      <c r="W853" s="514"/>
      <c r="X853" s="512"/>
      <c r="Y853" s="540"/>
      <c r="Z853" s="514"/>
      <c r="AA853" s="512"/>
      <c r="AB853" s="513"/>
      <c r="AC853" s="513"/>
      <c r="AD853" s="512"/>
      <c r="AE853" s="512"/>
      <c r="AF853" s="512"/>
      <c r="AG853" s="513"/>
      <c r="AH853" s="514"/>
      <c r="AI853" s="514"/>
      <c r="AJ853" s="514"/>
      <c r="AK853" s="514"/>
      <c r="AL853" s="516"/>
      <c r="AM853" s="514"/>
      <c r="AN853" s="512"/>
      <c r="AO853" s="512"/>
      <c r="AP853" s="512"/>
      <c r="AQ853" s="512"/>
      <c r="AR853" s="512"/>
    </row>
    <row r="854" spans="1:44" ht="12" customHeight="1" x14ac:dyDescent="0.2">
      <c r="A854" s="546"/>
      <c r="B854" s="568"/>
      <c r="C854" s="548"/>
      <c r="D854" s="569"/>
      <c r="E854" s="545"/>
      <c r="F854" s="25"/>
      <c r="G854" s="25"/>
      <c r="H854" s="25"/>
      <c r="I854" s="25"/>
      <c r="J854" s="25"/>
      <c r="K854" s="25"/>
      <c r="L854" s="25"/>
      <c r="M854" s="25"/>
      <c r="N854" s="572"/>
      <c r="O854" s="572"/>
      <c r="P854" s="572"/>
      <c r="Q854" s="521"/>
      <c r="R854" s="521"/>
      <c r="S854" s="532"/>
      <c r="T854" s="521"/>
      <c r="U854" s="530"/>
      <c r="V854" s="521"/>
      <c r="W854" s="514"/>
      <c r="X854" s="512"/>
      <c r="Y854" s="540"/>
      <c r="Z854" s="514"/>
      <c r="AA854" s="512"/>
      <c r="AB854" s="513"/>
      <c r="AC854" s="513"/>
      <c r="AD854" s="512">
        <f>IFERROR(LEFT(E856,FIND(" ",E856)-1),E856)</f>
        <v>0</v>
      </c>
      <c r="AE854" s="512" t="e">
        <f>MID(E856,FIND(" ",E856)*1,27)</f>
        <v>#VALUE!</v>
      </c>
      <c r="AF854" s="512" t="str">
        <f>UPPER(AD854)</f>
        <v>0</v>
      </c>
      <c r="AG854" s="513" t="e">
        <f>PROPER(AE854)</f>
        <v>#VALUE!</v>
      </c>
      <c r="AH854" s="514" t="str">
        <f>MID($F856,FIND("",$F856)*1,2)</f>
        <v/>
      </c>
      <c r="AI854" s="514" t="str">
        <f>MID($F856,FIND("",$F856)*3,2)</f>
        <v/>
      </c>
      <c r="AJ854" s="514" t="str">
        <f>MID($F856,FIND("",$F856)*5,2)</f>
        <v/>
      </c>
      <c r="AK854" s="515">
        <f>G856</f>
        <v>0</v>
      </c>
      <c r="AL854" s="516">
        <f>IF(AK854="кмс",AK$2,IF(AK854="мс",AL$2,IF(AK854="мсмк",AM$2,IF(AK854="змс",AN$2,AK854))))</f>
        <v>0</v>
      </c>
      <c r="AM854" s="514"/>
      <c r="AN854" s="512"/>
      <c r="AO854" s="512"/>
      <c r="AP854" s="512"/>
      <c r="AQ854" s="512"/>
      <c r="AR854" s="512"/>
    </row>
    <row r="855" spans="1:44" ht="12" customHeight="1" x14ac:dyDescent="0.2">
      <c r="A855" s="546"/>
      <c r="B855" s="568"/>
      <c r="C855" s="548"/>
      <c r="D855" s="570"/>
      <c r="E855" s="545"/>
      <c r="F855" s="25"/>
      <c r="G855" s="25"/>
      <c r="H855" s="25"/>
      <c r="I855" s="25"/>
      <c r="J855" s="25"/>
      <c r="K855" s="25"/>
      <c r="L855" s="25"/>
      <c r="M855" s="25"/>
      <c r="N855" s="573"/>
      <c r="O855" s="573"/>
      <c r="P855" s="573"/>
      <c r="Q855" s="521"/>
      <c r="R855" s="521"/>
      <c r="S855" s="532"/>
      <c r="T855" s="521"/>
      <c r="U855" s="530"/>
      <c r="V855" s="521"/>
      <c r="W855" s="514"/>
      <c r="X855" s="512"/>
      <c r="Y855" s="540"/>
      <c r="Z855" s="514"/>
      <c r="AA855" s="512"/>
      <c r="AB855" s="513"/>
      <c r="AC855" s="513"/>
      <c r="AD855" s="512"/>
      <c r="AE855" s="512"/>
      <c r="AF855" s="512"/>
      <c r="AG855" s="513"/>
      <c r="AH855" s="514"/>
      <c r="AI855" s="514"/>
      <c r="AJ855" s="514"/>
      <c r="AK855" s="514"/>
      <c r="AL855" s="516"/>
      <c r="AM855" s="514"/>
      <c r="AN855" s="512"/>
      <c r="AO855" s="512"/>
      <c r="AP855" s="512"/>
      <c r="AQ855" s="512"/>
      <c r="AR855" s="512"/>
    </row>
    <row r="856" spans="1:44" ht="12" customHeight="1" x14ac:dyDescent="0.2">
      <c r="A856" s="546"/>
      <c r="B856" s="568"/>
      <c r="C856" s="548"/>
      <c r="D856" s="569"/>
      <c r="E856" s="549"/>
      <c r="F856" s="26"/>
      <c r="G856" s="26"/>
      <c r="H856" s="26"/>
      <c r="I856" s="26"/>
      <c r="J856" s="26"/>
      <c r="K856" s="26"/>
      <c r="L856" s="26"/>
      <c r="M856" s="26"/>
      <c r="N856" s="572"/>
      <c r="O856" s="572"/>
      <c r="P856" s="572"/>
      <c r="Q856" s="521"/>
      <c r="R856" s="521"/>
      <c r="S856" s="532"/>
      <c r="T856" s="521"/>
      <c r="U856" s="530"/>
      <c r="V856" s="521"/>
      <c r="W856" s="514"/>
      <c r="X856" s="512"/>
      <c r="Y856" s="540"/>
      <c r="Z856" s="514"/>
      <c r="AA856" s="512"/>
      <c r="AB856" s="513"/>
      <c r="AC856" s="513"/>
      <c r="AD856" s="512">
        <f>IFERROR(LEFT(E858,FIND(" ",E858)-1),E858)</f>
        <v>0</v>
      </c>
      <c r="AE856" s="512" t="e">
        <f>MID(E858,FIND(" ",E858)*1,27)</f>
        <v>#VALUE!</v>
      </c>
      <c r="AF856" s="512" t="str">
        <f>UPPER(AD856)</f>
        <v>0</v>
      </c>
      <c r="AG856" s="513" t="e">
        <f>PROPER(AE856)</f>
        <v>#VALUE!</v>
      </c>
      <c r="AH856" s="514" t="str">
        <f>MID($F858,FIND("",$F858)*1,2)</f>
        <v/>
      </c>
      <c r="AI856" s="514" t="str">
        <f>MID($F858,FIND("",$F858)*3,2)</f>
        <v/>
      </c>
      <c r="AJ856" s="514" t="str">
        <f>MID($F858,FIND("",$F858)*5,2)</f>
        <v/>
      </c>
      <c r="AK856" s="515">
        <f>G858</f>
        <v>0</v>
      </c>
      <c r="AL856" s="516">
        <f>IF(AK856="кмс",AK$2,IF(AK856="мс",AL$2,IF(AK856="мсмк",AM$2,IF(AK856="змс",AN$2,AK856))))</f>
        <v>0</v>
      </c>
      <c r="AM856" s="514"/>
      <c r="AN856" s="512"/>
      <c r="AO856" s="512"/>
      <c r="AP856" s="512"/>
      <c r="AQ856" s="512"/>
      <c r="AR856" s="512"/>
    </row>
    <row r="857" spans="1:44" ht="12" customHeight="1" x14ac:dyDescent="0.2">
      <c r="A857" s="546"/>
      <c r="B857" s="568"/>
      <c r="C857" s="548"/>
      <c r="D857" s="570"/>
      <c r="E857" s="549"/>
      <c r="F857" s="26"/>
      <c r="G857" s="26"/>
      <c r="H857" s="26"/>
      <c r="I857" s="26"/>
      <c r="J857" s="26"/>
      <c r="K857" s="26"/>
      <c r="L857" s="26"/>
      <c r="M857" s="26"/>
      <c r="N857" s="573"/>
      <c r="O857" s="573"/>
      <c r="P857" s="573"/>
      <c r="Q857" s="521"/>
      <c r="R857" s="521"/>
      <c r="S857" s="532"/>
      <c r="T857" s="521"/>
      <c r="U857" s="530"/>
      <c r="V857" s="521"/>
      <c r="W857" s="514"/>
      <c r="X857" s="512"/>
      <c r="Y857" s="540"/>
      <c r="Z857" s="514"/>
      <c r="AA857" s="512"/>
      <c r="AB857" s="513"/>
      <c r="AC857" s="513"/>
      <c r="AD857" s="512"/>
      <c r="AE857" s="512"/>
      <c r="AF857" s="512"/>
      <c r="AG857" s="513"/>
      <c r="AH857" s="514"/>
      <c r="AI857" s="514"/>
      <c r="AJ857" s="514"/>
      <c r="AK857" s="514"/>
      <c r="AL857" s="516"/>
      <c r="AM857" s="514"/>
      <c r="AN857" s="512"/>
      <c r="AO857" s="512"/>
      <c r="AP857" s="512"/>
      <c r="AQ857" s="512"/>
      <c r="AR857" s="512"/>
    </row>
    <row r="858" spans="1:44" ht="12" customHeight="1" x14ac:dyDescent="0.2">
      <c r="A858" s="546"/>
      <c r="B858" s="568"/>
      <c r="C858" s="548"/>
      <c r="D858" s="569"/>
      <c r="E858" s="545"/>
      <c r="F858" s="25"/>
      <c r="G858" s="25"/>
      <c r="H858" s="25"/>
      <c r="I858" s="25"/>
      <c r="J858" s="25"/>
      <c r="K858" s="25"/>
      <c r="L858" s="25"/>
      <c r="M858" s="25"/>
      <c r="N858" s="572"/>
      <c r="O858" s="572"/>
      <c r="P858" s="572"/>
      <c r="Q858" s="521"/>
      <c r="R858" s="521"/>
      <c r="S858" s="532"/>
      <c r="T858" s="521"/>
      <c r="U858" s="530"/>
      <c r="V858" s="521"/>
      <c r="W858" s="514"/>
      <c r="X858" s="512"/>
      <c r="Y858" s="540"/>
      <c r="Z858" s="514"/>
      <c r="AA858" s="512"/>
      <c r="AB858" s="513"/>
      <c r="AC858" s="513"/>
      <c r="AD858" s="512">
        <f>IFERROR(LEFT(E860,FIND(" ",E860)-1),E860)</f>
        <v>0</v>
      </c>
      <c r="AE858" s="512" t="e">
        <f>MID(E860,FIND(" ",E860)*1,27)</f>
        <v>#VALUE!</v>
      </c>
      <c r="AF858" s="512" t="str">
        <f>UPPER(AD858)</f>
        <v>0</v>
      </c>
      <c r="AG858" s="513" t="e">
        <f>PROPER(AE858)</f>
        <v>#VALUE!</v>
      </c>
      <c r="AH858" s="514" t="str">
        <f>MID($F860,FIND("",$F860)*1,2)</f>
        <v/>
      </c>
      <c r="AI858" s="514" t="str">
        <f>MID($F860,FIND("",$F860)*3,2)</f>
        <v/>
      </c>
      <c r="AJ858" s="514" t="str">
        <f>MID($F860,FIND("",$F860)*5,2)</f>
        <v/>
      </c>
      <c r="AK858" s="515">
        <f>G860</f>
        <v>0</v>
      </c>
      <c r="AL858" s="516">
        <f>IF(AK858="кмс",AK$2,IF(AK858="мс",AL$2,IF(AK858="мсмк",AM$2,IF(AK858="змс",AN$2,AK858))))</f>
        <v>0</v>
      </c>
      <c r="AM858" s="514"/>
      <c r="AN858" s="512"/>
      <c r="AO858" s="512"/>
      <c r="AP858" s="512"/>
      <c r="AQ858" s="512"/>
      <c r="AR858" s="512"/>
    </row>
    <row r="859" spans="1:44" ht="12" customHeight="1" x14ac:dyDescent="0.2">
      <c r="A859" s="546"/>
      <c r="B859" s="568"/>
      <c r="C859" s="548"/>
      <c r="D859" s="570"/>
      <c r="E859" s="545"/>
      <c r="F859" s="25"/>
      <c r="G859" s="25"/>
      <c r="H859" s="25"/>
      <c r="I859" s="25"/>
      <c r="J859" s="25"/>
      <c r="K859" s="25"/>
      <c r="L859" s="25"/>
      <c r="M859" s="25"/>
      <c r="N859" s="573"/>
      <c r="O859" s="573"/>
      <c r="P859" s="573"/>
      <c r="Q859" s="521"/>
      <c r="R859" s="521"/>
      <c r="S859" s="532"/>
      <c r="T859" s="521"/>
      <c r="U859" s="530"/>
      <c r="V859" s="521"/>
      <c r="W859" s="514"/>
      <c r="X859" s="512"/>
      <c r="Y859" s="540"/>
      <c r="Z859" s="514"/>
      <c r="AA859" s="512"/>
      <c r="AB859" s="513"/>
      <c r="AC859" s="513"/>
      <c r="AD859" s="512"/>
      <c r="AE859" s="512"/>
      <c r="AF859" s="512"/>
      <c r="AG859" s="513"/>
      <c r="AH859" s="514"/>
      <c r="AI859" s="514"/>
      <c r="AJ859" s="514"/>
      <c r="AK859" s="514"/>
      <c r="AL859" s="516"/>
      <c r="AM859" s="514"/>
      <c r="AN859" s="512"/>
      <c r="AO859" s="512"/>
      <c r="AP859" s="512"/>
      <c r="AQ859" s="512"/>
      <c r="AR859" s="512"/>
    </row>
    <row r="860" spans="1:44" ht="12" customHeight="1" x14ac:dyDescent="0.2">
      <c r="A860" s="546"/>
      <c r="B860" s="568"/>
      <c r="C860" s="548"/>
      <c r="D860" s="569"/>
      <c r="E860" s="550"/>
      <c r="F860" s="31"/>
      <c r="G860" s="31"/>
      <c r="H860" s="31"/>
      <c r="I860" s="31"/>
      <c r="J860" s="31"/>
      <c r="K860" s="31"/>
      <c r="L860" s="31"/>
      <c r="M860" s="31"/>
      <c r="N860" s="572"/>
      <c r="O860" s="572"/>
      <c r="P860" s="572"/>
      <c r="Q860" s="521"/>
      <c r="R860" s="521"/>
      <c r="S860" s="532"/>
      <c r="T860" s="521"/>
      <c r="U860" s="530"/>
      <c r="V860" s="521"/>
      <c r="W860" s="514"/>
      <c r="X860" s="512"/>
      <c r="Y860" s="540"/>
      <c r="Z860" s="514"/>
      <c r="AA860" s="512"/>
      <c r="AB860" s="513"/>
      <c r="AC860" s="513"/>
      <c r="AD860" s="512">
        <f>IFERROR(LEFT(E862,FIND(" ",E862)-1),E862)</f>
        <v>0</v>
      </c>
      <c r="AE860" s="512" t="e">
        <f>MID(E862,FIND(" ",E862)*1,27)</f>
        <v>#VALUE!</v>
      </c>
      <c r="AF860" s="512" t="str">
        <f>UPPER(AD860)</f>
        <v>0</v>
      </c>
      <c r="AG860" s="513" t="e">
        <f>PROPER(AE860)</f>
        <v>#VALUE!</v>
      </c>
      <c r="AH860" s="514" t="str">
        <f>MID($F862,FIND("",$F862)*1,2)</f>
        <v/>
      </c>
      <c r="AI860" s="514" t="str">
        <f>MID($F862,FIND("",$F862)*3,2)</f>
        <v/>
      </c>
      <c r="AJ860" s="514" t="str">
        <f>MID($F862,FIND("",$F862)*5,2)</f>
        <v/>
      </c>
      <c r="AK860" s="515">
        <f>G862</f>
        <v>0</v>
      </c>
      <c r="AL860" s="516">
        <f>IF(AK860="кмс",AK$2,IF(AK860="мс",AL$2,IF(AK860="мсмк",AM$2,IF(AK860="змс",AN$2,AK860))))</f>
        <v>0</v>
      </c>
      <c r="AM860" s="514"/>
      <c r="AN860" s="512"/>
      <c r="AO860" s="512"/>
      <c r="AP860" s="512"/>
      <c r="AQ860" s="512"/>
      <c r="AR860" s="512"/>
    </row>
    <row r="861" spans="1:44" ht="12" customHeight="1" x14ac:dyDescent="0.2">
      <c r="A861" s="546"/>
      <c r="B861" s="568"/>
      <c r="C861" s="548"/>
      <c r="D861" s="570"/>
      <c r="E861" s="550"/>
      <c r="F861" s="31"/>
      <c r="G861" s="31"/>
      <c r="H861" s="31"/>
      <c r="I861" s="31"/>
      <c r="J861" s="31"/>
      <c r="K861" s="31"/>
      <c r="L861" s="31"/>
      <c r="M861" s="31"/>
      <c r="N861" s="573"/>
      <c r="O861" s="573"/>
      <c r="P861" s="573"/>
      <c r="Q861" s="521"/>
      <c r="R861" s="521"/>
      <c r="S861" s="532"/>
      <c r="T861" s="521"/>
      <c r="U861" s="530"/>
      <c r="V861" s="521"/>
      <c r="W861" s="514"/>
      <c r="X861" s="512"/>
      <c r="Y861" s="540"/>
      <c r="Z861" s="514"/>
      <c r="AA861" s="512"/>
      <c r="AB861" s="513"/>
      <c r="AC861" s="513"/>
      <c r="AD861" s="512"/>
      <c r="AE861" s="512"/>
      <c r="AF861" s="512"/>
      <c r="AG861" s="513"/>
      <c r="AH861" s="514"/>
      <c r="AI861" s="514"/>
      <c r="AJ861" s="514"/>
      <c r="AK861" s="514"/>
      <c r="AL861" s="516"/>
      <c r="AM861" s="514"/>
      <c r="AN861" s="512"/>
      <c r="AO861" s="512"/>
      <c r="AP861" s="512"/>
      <c r="AQ861" s="512"/>
      <c r="AR861" s="512"/>
    </row>
    <row r="862" spans="1:44" ht="12" customHeight="1" x14ac:dyDescent="0.2">
      <c r="A862" s="546"/>
      <c r="B862" s="568"/>
      <c r="C862" s="548"/>
      <c r="D862" s="569"/>
      <c r="E862" s="545"/>
      <c r="F862" s="25"/>
      <c r="G862" s="25"/>
      <c r="H862" s="25"/>
      <c r="I862" s="25"/>
      <c r="J862" s="25"/>
      <c r="K862" s="25"/>
      <c r="L862" s="25"/>
      <c r="M862" s="25"/>
      <c r="N862" s="572"/>
      <c r="O862" s="572"/>
      <c r="P862" s="572"/>
      <c r="Q862" s="521"/>
      <c r="R862" s="521"/>
      <c r="S862" s="532"/>
      <c r="T862" s="521"/>
      <c r="U862" s="530"/>
      <c r="V862" s="521"/>
      <c r="W862" s="514"/>
      <c r="X862" s="512"/>
      <c r="Y862" s="540"/>
      <c r="Z862" s="514"/>
      <c r="AA862" s="512"/>
      <c r="AB862" s="513"/>
      <c r="AC862" s="513"/>
      <c r="AD862" s="512">
        <f>IFERROR(LEFT(E864,FIND(" ",E864)-1),E864)</f>
        <v>0</v>
      </c>
      <c r="AE862" s="512" t="e">
        <f>MID(E864,FIND(" ",E864)*1,27)</f>
        <v>#VALUE!</v>
      </c>
      <c r="AF862" s="512" t="str">
        <f>UPPER(AD862)</f>
        <v>0</v>
      </c>
      <c r="AG862" s="513" t="e">
        <f>PROPER(AE862)</f>
        <v>#VALUE!</v>
      </c>
      <c r="AH862" s="514" t="str">
        <f>MID($F864,FIND("",$F864)*1,2)</f>
        <v/>
      </c>
      <c r="AI862" s="514" t="str">
        <f>MID($F864,FIND("",$F864)*3,2)</f>
        <v/>
      </c>
      <c r="AJ862" s="514" t="str">
        <f>MID($F864,FIND("",$F864)*5,2)</f>
        <v/>
      </c>
      <c r="AK862" s="515">
        <f>G864</f>
        <v>0</v>
      </c>
      <c r="AL862" s="516">
        <f>IF(AK862="кмс",AK$2,IF(AK862="мс",AL$2,IF(AK862="мсмк",AM$2,IF(AK862="змс",AN$2,AK862))))</f>
        <v>0</v>
      </c>
      <c r="AM862" s="514"/>
      <c r="AN862" s="512"/>
      <c r="AO862" s="512"/>
      <c r="AP862" s="512"/>
      <c r="AQ862" s="512"/>
      <c r="AR862" s="512"/>
    </row>
    <row r="863" spans="1:44" ht="12" customHeight="1" x14ac:dyDescent="0.2">
      <c r="A863" s="546"/>
      <c r="B863" s="568"/>
      <c r="C863" s="548"/>
      <c r="D863" s="570"/>
      <c r="E863" s="545"/>
      <c r="F863" s="25"/>
      <c r="G863" s="25"/>
      <c r="H863" s="25"/>
      <c r="I863" s="25"/>
      <c r="J863" s="25"/>
      <c r="K863" s="25"/>
      <c r="L863" s="25"/>
      <c r="M863" s="25"/>
      <c r="N863" s="573"/>
      <c r="O863" s="573"/>
      <c r="P863" s="573"/>
      <c r="Q863" s="521"/>
      <c r="R863" s="521"/>
      <c r="S863" s="532"/>
      <c r="T863" s="521"/>
      <c r="U863" s="530"/>
      <c r="V863" s="521"/>
      <c r="W863" s="514"/>
      <c r="X863" s="512"/>
      <c r="Y863" s="540"/>
      <c r="Z863" s="514"/>
      <c r="AA863" s="512"/>
      <c r="AB863" s="513"/>
      <c r="AC863" s="513"/>
      <c r="AD863" s="512"/>
      <c r="AE863" s="512"/>
      <c r="AF863" s="512"/>
      <c r="AG863" s="513"/>
      <c r="AH863" s="514"/>
      <c r="AI863" s="514"/>
      <c r="AJ863" s="514"/>
      <c r="AK863" s="514"/>
      <c r="AL863" s="516"/>
      <c r="AM863" s="514"/>
      <c r="AN863" s="512"/>
      <c r="AO863" s="512"/>
      <c r="AP863" s="512"/>
      <c r="AQ863" s="512"/>
      <c r="AR863" s="512"/>
    </row>
    <row r="864" spans="1:44" ht="12" customHeight="1" x14ac:dyDescent="0.2">
      <c r="A864" s="546"/>
      <c r="B864" s="568"/>
      <c r="C864" s="548"/>
      <c r="D864" s="569"/>
      <c r="E864" s="545"/>
      <c r="F864" s="25"/>
      <c r="G864" s="25"/>
      <c r="H864" s="25"/>
      <c r="I864" s="25"/>
      <c r="J864" s="25"/>
      <c r="K864" s="25"/>
      <c r="L864" s="25"/>
      <c r="M864" s="25"/>
      <c r="N864" s="572"/>
      <c r="O864" s="572"/>
      <c r="P864" s="572"/>
      <c r="Q864" s="521"/>
      <c r="R864" s="521"/>
      <c r="S864" s="532"/>
      <c r="T864" s="521"/>
      <c r="U864" s="530"/>
      <c r="V864" s="521"/>
      <c r="W864" s="514"/>
      <c r="X864" s="512"/>
      <c r="Y864" s="540"/>
      <c r="Z864" s="514"/>
      <c r="AA864" s="512"/>
      <c r="AB864" s="513"/>
      <c r="AC864" s="513"/>
      <c r="AD864" s="512">
        <f>IFERROR(LEFT(E866,FIND(" ",E866)-1),E866)</f>
        <v>0</v>
      </c>
      <c r="AE864" s="512" t="e">
        <f>MID(E866,FIND(" ",E866)*1,27)</f>
        <v>#VALUE!</v>
      </c>
      <c r="AF864" s="512" t="str">
        <f>UPPER(AD864)</f>
        <v>0</v>
      </c>
      <c r="AG864" s="513" t="e">
        <f>PROPER(AE864)</f>
        <v>#VALUE!</v>
      </c>
      <c r="AH864" s="514" t="str">
        <f>MID($F866,FIND("",$F866)*1,2)</f>
        <v/>
      </c>
      <c r="AI864" s="514" t="str">
        <f>MID($F866,FIND("",$F866)*3,2)</f>
        <v/>
      </c>
      <c r="AJ864" s="514" t="str">
        <f>MID($F866,FIND("",$F866)*5,2)</f>
        <v/>
      </c>
      <c r="AK864" s="515">
        <f>G866</f>
        <v>0</v>
      </c>
      <c r="AL864" s="516">
        <f>IF(AK864="кмс",AK$2,IF(AK864="мс",AL$2,IF(AK864="мсмк",AM$2,IF(AK864="змс",AN$2,AK864))))</f>
        <v>0</v>
      </c>
      <c r="AM864" s="514"/>
      <c r="AN864" s="512"/>
      <c r="AO864" s="512"/>
      <c r="AP864" s="512"/>
      <c r="AQ864" s="512"/>
      <c r="AR864" s="512"/>
    </row>
    <row r="865" spans="1:44" ht="12" customHeight="1" x14ac:dyDescent="0.2">
      <c r="A865" s="546"/>
      <c r="B865" s="568"/>
      <c r="C865" s="548"/>
      <c r="D865" s="570"/>
      <c r="E865" s="545"/>
      <c r="F865" s="25"/>
      <c r="G865" s="25"/>
      <c r="H865" s="25"/>
      <c r="I865" s="25"/>
      <c r="J865" s="25"/>
      <c r="K865" s="25"/>
      <c r="L865" s="25"/>
      <c r="M865" s="25"/>
      <c r="N865" s="573"/>
      <c r="O865" s="573"/>
      <c r="P865" s="573"/>
      <c r="Q865" s="521"/>
      <c r="R865" s="521"/>
      <c r="S865" s="532"/>
      <c r="T865" s="521"/>
      <c r="U865" s="530"/>
      <c r="V865" s="521"/>
      <c r="W865" s="514"/>
      <c r="X865" s="512"/>
      <c r="Y865" s="540"/>
      <c r="Z865" s="514"/>
      <c r="AA865" s="512"/>
      <c r="AB865" s="513"/>
      <c r="AC865" s="513"/>
      <c r="AD865" s="512"/>
      <c r="AE865" s="512"/>
      <c r="AF865" s="512"/>
      <c r="AG865" s="513"/>
      <c r="AH865" s="514"/>
      <c r="AI865" s="514"/>
      <c r="AJ865" s="514"/>
      <c r="AK865" s="514"/>
      <c r="AL865" s="516"/>
      <c r="AM865" s="514"/>
      <c r="AN865" s="512"/>
      <c r="AO865" s="512"/>
      <c r="AP865" s="512"/>
      <c r="AQ865" s="512"/>
      <c r="AR865" s="512"/>
    </row>
    <row r="866" spans="1:44" ht="12" customHeight="1" x14ac:dyDescent="0.2">
      <c r="A866" s="546"/>
      <c r="B866" s="568"/>
      <c r="C866" s="548"/>
      <c r="D866" s="569"/>
      <c r="E866" s="545"/>
      <c r="F866" s="25"/>
      <c r="G866" s="25"/>
      <c r="H866" s="25"/>
      <c r="I866" s="25"/>
      <c r="J866" s="25"/>
      <c r="K866" s="25"/>
      <c r="L866" s="25"/>
      <c r="M866" s="25"/>
      <c r="N866" s="572"/>
      <c r="O866" s="572"/>
      <c r="P866" s="572"/>
      <c r="Q866" s="521"/>
      <c r="R866" s="521"/>
      <c r="S866" s="532"/>
      <c r="T866" s="521"/>
      <c r="U866" s="530"/>
      <c r="V866" s="521"/>
      <c r="W866" s="514"/>
      <c r="X866" s="512"/>
      <c r="Y866" s="540"/>
      <c r="Z866" s="514"/>
      <c r="AA866" s="512"/>
      <c r="AB866" s="513"/>
      <c r="AC866" s="513"/>
      <c r="AD866" s="512">
        <f>IFERROR(LEFT(E868,FIND(" ",E868)-1),E868)</f>
        <v>0</v>
      </c>
      <c r="AE866" s="512" t="e">
        <f>MID(E868,FIND(" ",E868)*1,27)</f>
        <v>#VALUE!</v>
      </c>
      <c r="AF866" s="512" t="str">
        <f>UPPER(AD866)</f>
        <v>0</v>
      </c>
      <c r="AG866" s="513" t="e">
        <f>PROPER(AE866)</f>
        <v>#VALUE!</v>
      </c>
      <c r="AH866" s="514" t="str">
        <f>MID($F868,FIND("",$F868)*1,2)</f>
        <v/>
      </c>
      <c r="AI866" s="514" t="str">
        <f>MID($F868,FIND("",$F868)*3,2)</f>
        <v/>
      </c>
      <c r="AJ866" s="514" t="str">
        <f>MID($F868,FIND("",$F868)*5,2)</f>
        <v/>
      </c>
      <c r="AK866" s="515">
        <f>G868</f>
        <v>0</v>
      </c>
      <c r="AL866" s="516">
        <f>IF(AK866="кмс",AK$2,IF(AK866="мс",AL$2,IF(AK866="мсмк",AM$2,IF(AK866="змс",AN$2,AK866))))</f>
        <v>0</v>
      </c>
      <c r="AM866" s="514"/>
      <c r="AN866" s="512"/>
      <c r="AO866" s="512"/>
      <c r="AP866" s="512"/>
      <c r="AQ866" s="512"/>
      <c r="AR866" s="512"/>
    </row>
    <row r="867" spans="1:44" ht="12" customHeight="1" x14ac:dyDescent="0.2">
      <c r="A867" s="546"/>
      <c r="B867" s="568"/>
      <c r="C867" s="548"/>
      <c r="D867" s="570"/>
      <c r="E867" s="545"/>
      <c r="F867" s="25"/>
      <c r="G867" s="25"/>
      <c r="H867" s="25"/>
      <c r="I867" s="25"/>
      <c r="J867" s="25"/>
      <c r="K867" s="25"/>
      <c r="L867" s="25"/>
      <c r="M867" s="25"/>
      <c r="N867" s="573"/>
      <c r="O867" s="573"/>
      <c r="P867" s="573"/>
      <c r="Q867" s="521"/>
      <c r="R867" s="521"/>
      <c r="S867" s="532"/>
      <c r="T867" s="521"/>
      <c r="U867" s="530"/>
      <c r="V867" s="521"/>
      <c r="W867" s="514"/>
      <c r="X867" s="512"/>
      <c r="Y867" s="540"/>
      <c r="Z867" s="514"/>
      <c r="AA867" s="512"/>
      <c r="AB867" s="513"/>
      <c r="AC867" s="513"/>
      <c r="AD867" s="512"/>
      <c r="AE867" s="512"/>
      <c r="AF867" s="512"/>
      <c r="AG867" s="513"/>
      <c r="AH867" s="514"/>
      <c r="AI867" s="514"/>
      <c r="AJ867" s="514"/>
      <c r="AK867" s="514"/>
      <c r="AL867" s="516"/>
      <c r="AM867" s="514"/>
      <c r="AN867" s="512"/>
      <c r="AO867" s="512"/>
      <c r="AP867" s="512"/>
      <c r="AQ867" s="512"/>
      <c r="AR867" s="512"/>
    </row>
    <row r="868" spans="1:44" ht="12" customHeight="1" x14ac:dyDescent="0.2">
      <c r="A868" s="546"/>
      <c r="B868" s="568"/>
      <c r="C868" s="548"/>
      <c r="D868" s="569"/>
      <c r="E868" s="545"/>
      <c r="F868" s="25"/>
      <c r="G868" s="25"/>
      <c r="H868" s="25"/>
      <c r="I868" s="25"/>
      <c r="J868" s="25"/>
      <c r="K868" s="25"/>
      <c r="L868" s="25"/>
      <c r="M868" s="25"/>
      <c r="N868" s="572"/>
      <c r="O868" s="572"/>
      <c r="P868" s="572"/>
      <c r="Q868" s="521"/>
      <c r="R868" s="521"/>
      <c r="S868" s="532"/>
      <c r="T868" s="521"/>
      <c r="U868" s="530"/>
      <c r="V868" s="521"/>
      <c r="W868" s="514"/>
      <c r="X868" s="512"/>
      <c r="Y868" s="540"/>
      <c r="Z868" s="514"/>
      <c r="AA868" s="512"/>
      <c r="AB868" s="513"/>
      <c r="AC868" s="513"/>
      <c r="AD868" s="512">
        <f>IFERROR(LEFT(E870,FIND(" ",E870)-1),E870)</f>
        <v>0</v>
      </c>
      <c r="AE868" s="512" t="e">
        <f>MID(E870,FIND(" ",E870)*1,27)</f>
        <v>#VALUE!</v>
      </c>
      <c r="AF868" s="512" t="str">
        <f>UPPER(AD868)</f>
        <v>0</v>
      </c>
      <c r="AG868" s="513" t="e">
        <f>PROPER(AE868)</f>
        <v>#VALUE!</v>
      </c>
      <c r="AH868" s="514" t="str">
        <f>MID($F870,FIND("",$F870)*1,2)</f>
        <v/>
      </c>
      <c r="AI868" s="514" t="str">
        <f>MID($F870,FIND("",$F870)*3,2)</f>
        <v/>
      </c>
      <c r="AJ868" s="514" t="str">
        <f>MID($F870,FIND("",$F870)*5,2)</f>
        <v/>
      </c>
      <c r="AK868" s="515">
        <f>G870</f>
        <v>0</v>
      </c>
      <c r="AL868" s="516">
        <f>IF(AK868="кмс",AK$2,IF(AK868="мс",AL$2,IF(AK868="мсмк",AM$2,IF(AK868="змс",AN$2,AK868))))</f>
        <v>0</v>
      </c>
      <c r="AM868" s="514"/>
      <c r="AN868" s="512"/>
      <c r="AO868" s="512"/>
      <c r="AP868" s="512"/>
      <c r="AQ868" s="512"/>
      <c r="AR868" s="512"/>
    </row>
    <row r="869" spans="1:44" ht="12" customHeight="1" x14ac:dyDescent="0.2">
      <c r="A869" s="546"/>
      <c r="B869" s="568"/>
      <c r="C869" s="548"/>
      <c r="D869" s="570"/>
      <c r="E869" s="545"/>
      <c r="F869" s="25"/>
      <c r="G869" s="25"/>
      <c r="H869" s="25"/>
      <c r="I869" s="25"/>
      <c r="J869" s="25"/>
      <c r="K869" s="25"/>
      <c r="L869" s="25"/>
      <c r="M869" s="25"/>
      <c r="N869" s="573"/>
      <c r="O869" s="573"/>
      <c r="P869" s="573"/>
      <c r="Q869" s="521"/>
      <c r="R869" s="521"/>
      <c r="S869" s="532"/>
      <c r="T869" s="521"/>
      <c r="U869" s="530"/>
      <c r="V869" s="521"/>
      <c r="W869" s="514"/>
      <c r="X869" s="512"/>
      <c r="Y869" s="540"/>
      <c r="Z869" s="514"/>
      <c r="AA869" s="512"/>
      <c r="AB869" s="513"/>
      <c r="AC869" s="513"/>
      <c r="AD869" s="512"/>
      <c r="AE869" s="512"/>
      <c r="AF869" s="512"/>
      <c r="AG869" s="513"/>
      <c r="AH869" s="514"/>
      <c r="AI869" s="514"/>
      <c r="AJ869" s="514"/>
      <c r="AK869" s="514"/>
      <c r="AL869" s="516"/>
      <c r="AM869" s="514"/>
      <c r="AN869" s="512"/>
      <c r="AO869" s="512"/>
      <c r="AP869" s="512"/>
      <c r="AQ869" s="512"/>
      <c r="AR869" s="512"/>
    </row>
    <row r="870" spans="1:44" ht="12" customHeight="1" x14ac:dyDescent="0.2">
      <c r="A870" s="546"/>
      <c r="B870" s="568"/>
      <c r="C870" s="548"/>
      <c r="D870" s="569"/>
      <c r="E870" s="545"/>
      <c r="F870" s="25"/>
      <c r="G870" s="25"/>
      <c r="H870" s="25"/>
      <c r="I870" s="25"/>
      <c r="J870" s="25"/>
      <c r="K870" s="25"/>
      <c r="L870" s="25"/>
      <c r="M870" s="25"/>
      <c r="N870" s="572"/>
      <c r="O870" s="572"/>
      <c r="P870" s="572"/>
      <c r="Q870" s="521"/>
      <c r="R870" s="521"/>
      <c r="S870" s="532"/>
      <c r="T870" s="521"/>
      <c r="U870" s="530"/>
      <c r="V870" s="521"/>
      <c r="W870" s="514"/>
      <c r="X870" s="512"/>
      <c r="Y870" s="540"/>
      <c r="Z870" s="514"/>
      <c r="AA870" s="512"/>
      <c r="AB870" s="513"/>
      <c r="AC870" s="513"/>
      <c r="AD870" s="512">
        <f>IFERROR(LEFT(E872,FIND(" ",E872)-1),E872)</f>
        <v>0</v>
      </c>
      <c r="AE870" s="512" t="e">
        <f>MID(E872,FIND(" ",E872)*1,27)</f>
        <v>#VALUE!</v>
      </c>
      <c r="AF870" s="512" t="str">
        <f>UPPER(AD870)</f>
        <v>0</v>
      </c>
      <c r="AG870" s="513" t="e">
        <f>PROPER(AE870)</f>
        <v>#VALUE!</v>
      </c>
      <c r="AH870" s="514" t="str">
        <f>MID($F872,FIND("",$F872)*1,2)</f>
        <v/>
      </c>
      <c r="AI870" s="514" t="str">
        <f>MID($F872,FIND("",$F872)*3,2)</f>
        <v/>
      </c>
      <c r="AJ870" s="514" t="str">
        <f>MID($F872,FIND("",$F872)*5,2)</f>
        <v/>
      </c>
      <c r="AK870" s="515">
        <f>G872</f>
        <v>0</v>
      </c>
      <c r="AL870" s="516">
        <f>IF(AK870="кмс",AK$2,IF(AK870="мс",AL$2,IF(AK870="мсмк",AM$2,IF(AK870="змс",AN$2,AK870))))</f>
        <v>0</v>
      </c>
      <c r="AM870" s="514"/>
      <c r="AN870" s="512"/>
      <c r="AO870" s="512"/>
      <c r="AP870" s="512"/>
      <c r="AQ870" s="512"/>
      <c r="AR870" s="512"/>
    </row>
    <row r="871" spans="1:44" ht="12" customHeight="1" x14ac:dyDescent="0.2">
      <c r="A871" s="546"/>
      <c r="B871" s="568"/>
      <c r="C871" s="548"/>
      <c r="D871" s="570"/>
      <c r="E871" s="545"/>
      <c r="F871" s="25"/>
      <c r="G871" s="25"/>
      <c r="H871" s="25"/>
      <c r="I871" s="25"/>
      <c r="J871" s="25"/>
      <c r="K871" s="25"/>
      <c r="L871" s="25"/>
      <c r="M871" s="25"/>
      <c r="N871" s="573"/>
      <c r="O871" s="573"/>
      <c r="P871" s="573"/>
      <c r="Q871" s="521"/>
      <c r="R871" s="521"/>
      <c r="S871" s="532"/>
      <c r="T871" s="521"/>
      <c r="U871" s="530"/>
      <c r="V871" s="521"/>
      <c r="W871" s="514"/>
      <c r="X871" s="512"/>
      <c r="Y871" s="540"/>
      <c r="Z871" s="514"/>
      <c r="AA871" s="512"/>
      <c r="AB871" s="513"/>
      <c r="AC871" s="513"/>
      <c r="AD871" s="512"/>
      <c r="AE871" s="512"/>
      <c r="AF871" s="512"/>
      <c r="AG871" s="513"/>
      <c r="AH871" s="514"/>
      <c r="AI871" s="514"/>
      <c r="AJ871" s="514"/>
      <c r="AK871" s="514"/>
      <c r="AL871" s="516"/>
      <c r="AM871" s="514"/>
      <c r="AN871" s="512"/>
      <c r="AO871" s="512"/>
      <c r="AP871" s="512"/>
      <c r="AQ871" s="512"/>
      <c r="AR871" s="512"/>
    </row>
    <row r="872" spans="1:44" ht="12" customHeight="1" x14ac:dyDescent="0.2">
      <c r="A872" s="546"/>
      <c r="B872" s="568"/>
      <c r="C872" s="548"/>
      <c r="D872" s="569"/>
      <c r="E872" s="545"/>
      <c r="F872" s="25"/>
      <c r="G872" s="25"/>
      <c r="H872" s="25"/>
      <c r="I872" s="25"/>
      <c r="J872" s="25"/>
      <c r="K872" s="25"/>
      <c r="L872" s="25"/>
      <c r="M872" s="25"/>
      <c r="N872" s="572"/>
      <c r="O872" s="572"/>
      <c r="P872" s="572"/>
      <c r="Q872" s="521"/>
      <c r="R872" s="521"/>
      <c r="S872" s="532"/>
      <c r="T872" s="521"/>
      <c r="U872" s="530"/>
      <c r="V872" s="521"/>
      <c r="W872" s="514"/>
      <c r="X872" s="512"/>
      <c r="Y872" s="540"/>
      <c r="Z872" s="514"/>
      <c r="AA872" s="512"/>
      <c r="AB872" s="513"/>
      <c r="AC872" s="513"/>
      <c r="AD872" s="512">
        <f>IFERROR(LEFT(E874,FIND(" ",E874)-1),E874)</f>
        <v>0</v>
      </c>
      <c r="AE872" s="512" t="e">
        <f>MID(E874,FIND(" ",E874)*1,27)</f>
        <v>#VALUE!</v>
      </c>
      <c r="AF872" s="512" t="str">
        <f>UPPER(AD872)</f>
        <v>0</v>
      </c>
      <c r="AG872" s="513" t="e">
        <f>PROPER(AE872)</f>
        <v>#VALUE!</v>
      </c>
      <c r="AH872" s="514" t="str">
        <f>MID($F874,FIND("",$F874)*1,2)</f>
        <v/>
      </c>
      <c r="AI872" s="514" t="str">
        <f>MID($F874,FIND("",$F874)*3,2)</f>
        <v/>
      </c>
      <c r="AJ872" s="514" t="str">
        <f>MID($F874,FIND("",$F874)*5,2)</f>
        <v/>
      </c>
      <c r="AK872" s="515">
        <f>G874</f>
        <v>0</v>
      </c>
      <c r="AL872" s="516">
        <f>IF(AK872="кмс",AK$2,IF(AK872="мс",AL$2,IF(AK872="мсмк",AM$2,IF(AK872="змс",AN$2,AK872))))</f>
        <v>0</v>
      </c>
      <c r="AM872" s="514"/>
      <c r="AN872" s="512"/>
      <c r="AO872" s="512"/>
      <c r="AP872" s="512"/>
      <c r="AQ872" s="512"/>
      <c r="AR872" s="512"/>
    </row>
    <row r="873" spans="1:44" ht="12" customHeight="1" x14ac:dyDescent="0.2">
      <c r="A873" s="546"/>
      <c r="B873" s="568"/>
      <c r="C873" s="548"/>
      <c r="D873" s="570"/>
      <c r="E873" s="545"/>
      <c r="F873" s="25"/>
      <c r="G873" s="25"/>
      <c r="H873" s="25"/>
      <c r="I873" s="25"/>
      <c r="J873" s="25"/>
      <c r="K873" s="25"/>
      <c r="L873" s="25"/>
      <c r="M873" s="25"/>
      <c r="N873" s="573"/>
      <c r="O873" s="573"/>
      <c r="P873" s="573"/>
      <c r="Q873" s="521"/>
      <c r="R873" s="521"/>
      <c r="S873" s="532"/>
      <c r="T873" s="521"/>
      <c r="U873" s="530"/>
      <c r="V873" s="521"/>
      <c r="W873" s="514"/>
      <c r="X873" s="512"/>
      <c r="Y873" s="540"/>
      <c r="Z873" s="514"/>
      <c r="AA873" s="512"/>
      <c r="AB873" s="513"/>
      <c r="AC873" s="513"/>
      <c r="AD873" s="512"/>
      <c r="AE873" s="512"/>
      <c r="AF873" s="512"/>
      <c r="AG873" s="513"/>
      <c r="AH873" s="514"/>
      <c r="AI873" s="514"/>
      <c r="AJ873" s="514"/>
      <c r="AK873" s="514"/>
      <c r="AL873" s="516"/>
      <c r="AM873" s="514"/>
      <c r="AN873" s="512"/>
      <c r="AO873" s="512"/>
      <c r="AP873" s="512"/>
      <c r="AQ873" s="512"/>
      <c r="AR873" s="512"/>
    </row>
    <row r="874" spans="1:44" ht="12" customHeight="1" x14ac:dyDescent="0.2">
      <c r="A874" s="546"/>
      <c r="B874" s="568"/>
      <c r="C874" s="548"/>
      <c r="D874" s="569"/>
      <c r="E874" s="550"/>
      <c r="F874" s="31"/>
      <c r="G874" s="31"/>
      <c r="H874" s="31"/>
      <c r="I874" s="31"/>
      <c r="J874" s="31"/>
      <c r="K874" s="31"/>
      <c r="L874" s="31"/>
      <c r="M874" s="31"/>
      <c r="N874" s="572"/>
      <c r="O874" s="572"/>
      <c r="P874" s="572"/>
      <c r="Q874" s="521"/>
      <c r="R874" s="521"/>
      <c r="S874" s="532"/>
      <c r="T874" s="521"/>
      <c r="U874" s="530"/>
      <c r="V874" s="521"/>
      <c r="W874" s="514"/>
      <c r="X874" s="512"/>
      <c r="Y874" s="540"/>
      <c r="Z874" s="514"/>
      <c r="AA874" s="512"/>
      <c r="AB874" s="513"/>
      <c r="AC874" s="513"/>
      <c r="AD874" s="512">
        <f>IFERROR(LEFT(E876,FIND(" ",E876)-1),E876)</f>
        <v>0</v>
      </c>
      <c r="AE874" s="512" t="e">
        <f>MID(E876,FIND(" ",E876)*1,27)</f>
        <v>#VALUE!</v>
      </c>
      <c r="AF874" s="512" t="str">
        <f>UPPER(AD874)</f>
        <v>0</v>
      </c>
      <c r="AG874" s="513" t="e">
        <f>PROPER(AE874)</f>
        <v>#VALUE!</v>
      </c>
      <c r="AH874" s="514" t="str">
        <f>MID($F876,FIND("",$F876)*1,2)</f>
        <v/>
      </c>
      <c r="AI874" s="514" t="str">
        <f>MID($F876,FIND("",$F876)*3,2)</f>
        <v/>
      </c>
      <c r="AJ874" s="514" t="str">
        <f>MID($F876,FIND("",$F876)*5,2)</f>
        <v/>
      </c>
      <c r="AK874" s="515">
        <f>G876</f>
        <v>0</v>
      </c>
      <c r="AL874" s="516">
        <f>IF(AK874="кмс",AK$2,IF(AK874="мс",AL$2,IF(AK874="мсмк",AM$2,IF(AK874="змс",AN$2,AK874))))</f>
        <v>0</v>
      </c>
      <c r="AM874" s="514"/>
      <c r="AN874" s="512"/>
      <c r="AO874" s="512"/>
      <c r="AP874" s="512"/>
      <c r="AQ874" s="512"/>
      <c r="AR874" s="512"/>
    </row>
    <row r="875" spans="1:44" ht="12" customHeight="1" x14ac:dyDescent="0.2">
      <c r="A875" s="546"/>
      <c r="B875" s="568"/>
      <c r="C875" s="548"/>
      <c r="D875" s="570"/>
      <c r="E875" s="550"/>
      <c r="F875" s="31"/>
      <c r="G875" s="31"/>
      <c r="H875" s="31"/>
      <c r="I875" s="31"/>
      <c r="J875" s="31"/>
      <c r="K875" s="31"/>
      <c r="L875" s="31"/>
      <c r="M875" s="31"/>
      <c r="N875" s="573"/>
      <c r="O875" s="573"/>
      <c r="P875" s="573"/>
      <c r="Q875" s="521"/>
      <c r="R875" s="521"/>
      <c r="S875" s="532"/>
      <c r="T875" s="521"/>
      <c r="U875" s="530"/>
      <c r="V875" s="521"/>
      <c r="W875" s="514"/>
      <c r="X875" s="512"/>
      <c r="Y875" s="540"/>
      <c r="Z875" s="514"/>
      <c r="AA875" s="512"/>
      <c r="AB875" s="513"/>
      <c r="AC875" s="513"/>
      <c r="AD875" s="512"/>
      <c r="AE875" s="512"/>
      <c r="AF875" s="512"/>
      <c r="AG875" s="513"/>
      <c r="AH875" s="514"/>
      <c r="AI875" s="514"/>
      <c r="AJ875" s="514"/>
      <c r="AK875" s="514"/>
      <c r="AL875" s="516"/>
      <c r="AM875" s="514"/>
      <c r="AN875" s="512"/>
      <c r="AO875" s="512"/>
      <c r="AP875" s="512"/>
      <c r="AQ875" s="512"/>
      <c r="AR875" s="512"/>
    </row>
    <row r="876" spans="1:44" ht="12" customHeight="1" x14ac:dyDescent="0.2">
      <c r="A876" s="546"/>
      <c r="B876" s="568"/>
      <c r="C876" s="546"/>
      <c r="D876" s="569"/>
      <c r="E876" s="54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521"/>
      <c r="R876" s="521"/>
      <c r="S876" s="532"/>
      <c r="T876" s="521"/>
      <c r="U876" s="530"/>
      <c r="V876" s="521"/>
      <c r="W876" s="514"/>
      <c r="X876" s="512"/>
      <c r="Y876" s="540"/>
      <c r="Z876" s="514"/>
      <c r="AA876" s="512"/>
      <c r="AB876" s="513"/>
      <c r="AC876" s="513"/>
      <c r="AD876" s="512">
        <f>IFERROR(LEFT(E878,FIND(" ",E878)-1),E878)</f>
        <v>0</v>
      </c>
      <c r="AE876" s="512" t="e">
        <f>MID(E878,FIND(" ",E878)*1,27)</f>
        <v>#VALUE!</v>
      </c>
      <c r="AF876" s="512" t="str">
        <f>UPPER(AD876)</f>
        <v>0</v>
      </c>
      <c r="AG876" s="513" t="e">
        <f>PROPER(AE876)</f>
        <v>#VALUE!</v>
      </c>
      <c r="AH876" s="514" t="str">
        <f>MID($F878,FIND("",$F878)*1,2)</f>
        <v/>
      </c>
      <c r="AI876" s="514" t="str">
        <f>MID($F878,FIND("",$F878)*3,2)</f>
        <v/>
      </c>
      <c r="AJ876" s="514" t="str">
        <f>MID($F878,FIND("",$F878)*5,2)</f>
        <v/>
      </c>
      <c r="AK876" s="515">
        <f>G878</f>
        <v>0</v>
      </c>
      <c r="AL876" s="516">
        <f>IF(AK876="кмс",AK$2,IF(AK876="мс",AL$2,IF(AK876="мсмк",AM$2,IF(AK876="змс",AN$2,AK876))))</f>
        <v>0</v>
      </c>
      <c r="AM876" s="514"/>
      <c r="AN876" s="512"/>
      <c r="AO876" s="512"/>
      <c r="AP876" s="512"/>
      <c r="AQ876" s="512"/>
      <c r="AR876" s="512"/>
    </row>
    <row r="877" spans="1:44" ht="12" customHeight="1" x14ac:dyDescent="0.2">
      <c r="A877" s="546"/>
      <c r="B877" s="568"/>
      <c r="C877" s="546"/>
      <c r="D877" s="570"/>
      <c r="E877" s="54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521"/>
      <c r="R877" s="521"/>
      <c r="S877" s="532"/>
      <c r="T877" s="521"/>
      <c r="U877" s="530"/>
      <c r="V877" s="521"/>
      <c r="W877" s="514"/>
      <c r="X877" s="512"/>
      <c r="Y877" s="540"/>
      <c r="Z877" s="514"/>
      <c r="AA877" s="512"/>
      <c r="AB877" s="513"/>
      <c r="AC877" s="513"/>
      <c r="AD877" s="512"/>
      <c r="AE877" s="512"/>
      <c r="AF877" s="512"/>
      <c r="AG877" s="513"/>
      <c r="AH877" s="514"/>
      <c r="AI877" s="514"/>
      <c r="AJ877" s="514"/>
      <c r="AK877" s="514"/>
      <c r="AL877" s="516"/>
      <c r="AM877" s="514"/>
      <c r="AN877" s="512"/>
      <c r="AO877" s="512"/>
      <c r="AP877" s="512"/>
      <c r="AQ877" s="512"/>
      <c r="AR877" s="512"/>
    </row>
    <row r="878" spans="1:44" ht="12" customHeight="1" x14ac:dyDescent="0.2">
      <c r="A878" s="546"/>
      <c r="B878" s="568"/>
      <c r="C878" s="548"/>
      <c r="D878" s="569"/>
      <c r="E878" s="550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521"/>
      <c r="R878" s="521"/>
      <c r="S878" s="532"/>
      <c r="T878" s="521"/>
      <c r="U878" s="530"/>
      <c r="V878" s="521"/>
      <c r="W878" s="514"/>
      <c r="X878" s="512"/>
      <c r="Y878" s="540"/>
      <c r="Z878" s="514"/>
      <c r="AA878" s="512"/>
      <c r="AB878" s="513"/>
      <c r="AC878" s="513"/>
      <c r="AD878" s="512">
        <f>IFERROR(LEFT(E880,FIND(" ",E880)-1),E880)</f>
        <v>0</v>
      </c>
      <c r="AE878" s="512" t="e">
        <f>MID(E880,FIND(" ",E880)*1,27)</f>
        <v>#VALUE!</v>
      </c>
      <c r="AF878" s="512" t="str">
        <f>UPPER(AD878)</f>
        <v>0</v>
      </c>
      <c r="AG878" s="513" t="e">
        <f>PROPER(AE878)</f>
        <v>#VALUE!</v>
      </c>
      <c r="AH878" s="514" t="str">
        <f>MID($F880,FIND("",$F880)*1,2)</f>
        <v/>
      </c>
      <c r="AI878" s="514" t="str">
        <f>MID($F880,FIND("",$F880)*3,2)</f>
        <v/>
      </c>
      <c r="AJ878" s="514" t="str">
        <f>MID($F880,FIND("",$F880)*5,2)</f>
        <v/>
      </c>
      <c r="AK878" s="515">
        <f>G880</f>
        <v>0</v>
      </c>
      <c r="AL878" s="516">
        <f>IF(AK878="кмс",AK$2,IF(AK878="мс",AL$2,IF(AK878="мсмк",AM$2,IF(AK878="змс",AN$2,AK878))))</f>
        <v>0</v>
      </c>
      <c r="AM878" s="514"/>
      <c r="AN878" s="512"/>
      <c r="AO878" s="512"/>
      <c r="AP878" s="512"/>
      <c r="AQ878" s="512"/>
      <c r="AR878" s="512"/>
    </row>
    <row r="879" spans="1:44" ht="12" customHeight="1" x14ac:dyDescent="0.2">
      <c r="A879" s="546"/>
      <c r="B879" s="568"/>
      <c r="C879" s="548"/>
      <c r="D879" s="570"/>
      <c r="E879" s="550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521"/>
      <c r="R879" s="521"/>
      <c r="S879" s="532"/>
      <c r="T879" s="521"/>
      <c r="U879" s="530"/>
      <c r="V879" s="521"/>
      <c r="W879" s="514"/>
      <c r="X879" s="512"/>
      <c r="Y879" s="540"/>
      <c r="Z879" s="514"/>
      <c r="AA879" s="512"/>
      <c r="AB879" s="513"/>
      <c r="AC879" s="513"/>
      <c r="AD879" s="512"/>
      <c r="AE879" s="512"/>
      <c r="AF879" s="512"/>
      <c r="AG879" s="513"/>
      <c r="AH879" s="514"/>
      <c r="AI879" s="514"/>
      <c r="AJ879" s="514"/>
      <c r="AK879" s="514"/>
      <c r="AL879" s="516"/>
      <c r="AM879" s="514"/>
      <c r="AN879" s="512"/>
      <c r="AO879" s="512"/>
      <c r="AP879" s="512"/>
      <c r="AQ879" s="512"/>
      <c r="AR879" s="512"/>
    </row>
    <row r="880" spans="1:44" ht="12" customHeight="1" x14ac:dyDescent="0.2">
      <c r="A880" s="546"/>
      <c r="B880" s="568"/>
      <c r="C880" s="548"/>
      <c r="D880" s="569"/>
      <c r="E880" s="54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521"/>
      <c r="R880" s="521"/>
      <c r="S880" s="532"/>
      <c r="T880" s="521"/>
      <c r="U880" s="530"/>
      <c r="V880" s="521"/>
      <c r="W880" s="514"/>
      <c r="X880" s="512"/>
      <c r="Y880" s="540"/>
      <c r="Z880" s="514"/>
      <c r="AA880" s="512"/>
      <c r="AB880" s="513"/>
      <c r="AC880" s="513"/>
      <c r="AD880" s="512">
        <f>IFERROR(LEFT(E882,FIND(" ",E882)-1),E882)</f>
        <v>0</v>
      </c>
      <c r="AE880" s="512" t="e">
        <f>MID(E882,FIND(" ",E882)*1,27)</f>
        <v>#VALUE!</v>
      </c>
      <c r="AF880" s="512" t="str">
        <f>UPPER(AD880)</f>
        <v>0</v>
      </c>
      <c r="AG880" s="513" t="e">
        <f>PROPER(AE880)</f>
        <v>#VALUE!</v>
      </c>
      <c r="AH880" s="514" t="str">
        <f>MID($F882,FIND("",$F882)*1,2)</f>
        <v/>
      </c>
      <c r="AI880" s="514" t="str">
        <f>MID($F882,FIND("",$F882)*3,2)</f>
        <v/>
      </c>
      <c r="AJ880" s="514" t="str">
        <f>MID($F882,FIND("",$F882)*5,2)</f>
        <v/>
      </c>
      <c r="AK880" s="515">
        <f>G882</f>
        <v>0</v>
      </c>
      <c r="AL880" s="516">
        <f>IF(AK880="кмс",AK$2,IF(AK880="мс",AL$2,IF(AK880="мсмк",AM$2,IF(AK880="змс",AN$2,AK880))))</f>
        <v>0</v>
      </c>
      <c r="AM880" s="514"/>
      <c r="AN880" s="512"/>
      <c r="AO880" s="512"/>
      <c r="AP880" s="512"/>
      <c r="AQ880" s="512"/>
      <c r="AR880" s="512"/>
    </row>
    <row r="881" spans="1:44" ht="12" customHeight="1" x14ac:dyDescent="0.2">
      <c r="A881" s="546"/>
      <c r="B881" s="568"/>
      <c r="C881" s="548"/>
      <c r="D881" s="570"/>
      <c r="E881" s="54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521"/>
      <c r="R881" s="521"/>
      <c r="S881" s="532"/>
      <c r="T881" s="521"/>
      <c r="U881" s="530"/>
      <c r="V881" s="521"/>
      <c r="W881" s="514"/>
      <c r="X881" s="512"/>
      <c r="Y881" s="540"/>
      <c r="Z881" s="514"/>
      <c r="AA881" s="512"/>
      <c r="AB881" s="513"/>
      <c r="AC881" s="513"/>
      <c r="AD881" s="512"/>
      <c r="AE881" s="512"/>
      <c r="AF881" s="512"/>
      <c r="AG881" s="513"/>
      <c r="AH881" s="514"/>
      <c r="AI881" s="514"/>
      <c r="AJ881" s="514"/>
      <c r="AK881" s="514"/>
      <c r="AL881" s="516"/>
      <c r="AM881" s="514"/>
      <c r="AN881" s="512"/>
      <c r="AO881" s="512"/>
      <c r="AP881" s="512"/>
      <c r="AQ881" s="512"/>
      <c r="AR881" s="512"/>
    </row>
    <row r="882" spans="1:44" ht="12" customHeight="1" x14ac:dyDescent="0.2">
      <c r="A882" s="546"/>
      <c r="B882" s="568"/>
      <c r="C882" s="546"/>
      <c r="D882" s="569"/>
      <c r="E882" s="54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521"/>
      <c r="R882" s="521"/>
      <c r="S882" s="532"/>
      <c r="T882" s="521"/>
      <c r="U882" s="530"/>
      <c r="V882" s="521"/>
      <c r="W882" s="514"/>
      <c r="X882" s="512"/>
      <c r="Y882" s="540"/>
      <c r="Z882" s="514"/>
      <c r="AA882" s="512"/>
      <c r="AB882" s="513"/>
      <c r="AC882" s="513"/>
      <c r="AD882" s="512">
        <f>IFERROR(LEFT(E884,FIND(" ",E884)-1),E884)</f>
        <v>0</v>
      </c>
      <c r="AE882" s="512" t="e">
        <f>MID(E884,FIND(" ",E884)*1,27)</f>
        <v>#VALUE!</v>
      </c>
      <c r="AF882" s="512" t="str">
        <f>UPPER(AD882)</f>
        <v>0</v>
      </c>
      <c r="AG882" s="513" t="e">
        <f>PROPER(AE882)</f>
        <v>#VALUE!</v>
      </c>
      <c r="AH882" s="514" t="str">
        <f>MID($F884,FIND("",$F884)*1,2)</f>
        <v/>
      </c>
      <c r="AI882" s="514" t="str">
        <f>MID($F884,FIND("",$F884)*3,2)</f>
        <v/>
      </c>
      <c r="AJ882" s="514" t="str">
        <f>MID($F884,FIND("",$F884)*5,2)</f>
        <v/>
      </c>
      <c r="AK882" s="515">
        <f>G884</f>
        <v>0</v>
      </c>
      <c r="AL882" s="516">
        <f>IF(AK882="кмс",AK$2,IF(AK882="мс",AL$2,IF(AK882="мсмк",AM$2,IF(AK882="змс",AN$2,AK882))))</f>
        <v>0</v>
      </c>
      <c r="AM882" s="514"/>
      <c r="AN882" s="512"/>
      <c r="AO882" s="512"/>
      <c r="AP882" s="512"/>
      <c r="AQ882" s="512"/>
      <c r="AR882" s="512"/>
    </row>
    <row r="883" spans="1:44" ht="12" customHeight="1" x14ac:dyDescent="0.2">
      <c r="A883" s="546"/>
      <c r="B883" s="568"/>
      <c r="C883" s="546"/>
      <c r="D883" s="570"/>
      <c r="E883" s="54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521"/>
      <c r="R883" s="521"/>
      <c r="S883" s="532"/>
      <c r="T883" s="521"/>
      <c r="U883" s="530"/>
      <c r="V883" s="521"/>
      <c r="W883" s="514"/>
      <c r="X883" s="512"/>
      <c r="Y883" s="540"/>
      <c r="Z883" s="514"/>
      <c r="AA883" s="512"/>
      <c r="AB883" s="513"/>
      <c r="AC883" s="513"/>
      <c r="AD883" s="512"/>
      <c r="AE883" s="512"/>
      <c r="AF883" s="512"/>
      <c r="AG883" s="513"/>
      <c r="AH883" s="514"/>
      <c r="AI883" s="514"/>
      <c r="AJ883" s="514"/>
      <c r="AK883" s="514"/>
      <c r="AL883" s="516"/>
      <c r="AM883" s="514"/>
      <c r="AN883" s="512"/>
      <c r="AO883" s="512"/>
      <c r="AP883" s="512"/>
      <c r="AQ883" s="512"/>
      <c r="AR883" s="512"/>
    </row>
    <row r="884" spans="1:44" ht="12" customHeight="1" x14ac:dyDescent="0.2">
      <c r="A884" s="571"/>
      <c r="B884" s="568"/>
      <c r="C884" s="548"/>
      <c r="D884" s="569"/>
      <c r="E884" s="54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521"/>
      <c r="R884" s="521"/>
      <c r="S884" s="532"/>
      <c r="T884" s="521"/>
      <c r="U884" s="530"/>
      <c r="V884" s="521"/>
      <c r="W884" s="514"/>
      <c r="X884" s="512"/>
      <c r="Y884" s="540"/>
      <c r="Z884" s="514"/>
      <c r="AA884" s="512"/>
      <c r="AB884" s="513"/>
      <c r="AC884" s="513"/>
      <c r="AD884" s="512">
        <f>IFERROR(LEFT(E886,FIND(" ",E886)-1),E886)</f>
        <v>0</v>
      </c>
      <c r="AE884" s="512" t="e">
        <f>MID(E886,FIND(" ",E886)*1,27)</f>
        <v>#VALUE!</v>
      </c>
      <c r="AF884" s="512" t="str">
        <f>UPPER(AD884)</f>
        <v>0</v>
      </c>
      <c r="AG884" s="513" t="e">
        <f>PROPER(AE884)</f>
        <v>#VALUE!</v>
      </c>
      <c r="AH884" s="514" t="str">
        <f>MID($F886,FIND("",$F886)*1,2)</f>
        <v/>
      </c>
      <c r="AI884" s="514" t="str">
        <f>MID($F886,FIND("",$F886)*3,2)</f>
        <v/>
      </c>
      <c r="AJ884" s="514" t="str">
        <f>MID($F886,FIND("",$F886)*5,2)</f>
        <v/>
      </c>
      <c r="AK884" s="515">
        <f>G886</f>
        <v>0</v>
      </c>
      <c r="AL884" s="516">
        <f>IF(AK884="кмс",AK$2,IF(AK884="мс",AL$2,IF(AK884="мсмк",AM$2,IF(AK884="змс",AN$2,AK884))))</f>
        <v>0</v>
      </c>
      <c r="AM884" s="514"/>
      <c r="AN884" s="512"/>
      <c r="AO884" s="512"/>
      <c r="AP884" s="512"/>
      <c r="AQ884" s="512"/>
      <c r="AR884" s="512"/>
    </row>
    <row r="885" spans="1:44" ht="12" customHeight="1" x14ac:dyDescent="0.2">
      <c r="A885" s="546"/>
      <c r="B885" s="568"/>
      <c r="C885" s="548"/>
      <c r="D885" s="570"/>
      <c r="E885" s="54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521"/>
      <c r="R885" s="521"/>
      <c r="S885" s="532"/>
      <c r="T885" s="521"/>
      <c r="U885" s="530"/>
      <c r="V885" s="521"/>
      <c r="W885" s="514"/>
      <c r="X885" s="512"/>
      <c r="Y885" s="540"/>
      <c r="Z885" s="514"/>
      <c r="AA885" s="512"/>
      <c r="AB885" s="513"/>
      <c r="AC885" s="513"/>
      <c r="AD885" s="512"/>
      <c r="AE885" s="512"/>
      <c r="AF885" s="512"/>
      <c r="AG885" s="513"/>
      <c r="AH885" s="514"/>
      <c r="AI885" s="514"/>
      <c r="AJ885" s="514"/>
      <c r="AK885" s="514"/>
      <c r="AL885" s="516"/>
      <c r="AM885" s="514"/>
      <c r="AN885" s="512"/>
      <c r="AO885" s="512"/>
      <c r="AP885" s="512"/>
      <c r="AQ885" s="512"/>
      <c r="AR885" s="512"/>
    </row>
    <row r="886" spans="1:44" ht="12" customHeight="1" x14ac:dyDescent="0.2">
      <c r="A886" s="571"/>
      <c r="B886" s="568"/>
      <c r="C886" s="548"/>
      <c r="D886" s="569"/>
      <c r="E886" s="54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521"/>
      <c r="R886" s="521"/>
      <c r="S886" s="532"/>
      <c r="T886" s="521"/>
      <c r="U886" s="530"/>
      <c r="V886" s="521"/>
      <c r="W886" s="514"/>
      <c r="X886" s="512"/>
      <c r="Y886" s="540"/>
      <c r="Z886" s="514"/>
      <c r="AA886" s="512"/>
      <c r="AB886" s="513"/>
      <c r="AC886" s="513"/>
      <c r="AD886" s="512">
        <f>IFERROR(LEFT(E888,FIND(" ",E888)-1),E888)</f>
        <v>0</v>
      </c>
      <c r="AE886" s="512" t="e">
        <f>MID(E888,FIND(" ",E888)*1,27)</f>
        <v>#VALUE!</v>
      </c>
      <c r="AF886" s="512" t="str">
        <f>UPPER(AD886)</f>
        <v>0</v>
      </c>
      <c r="AG886" s="513" t="e">
        <f>PROPER(AE886)</f>
        <v>#VALUE!</v>
      </c>
      <c r="AH886" s="514" t="str">
        <f>MID($F888,FIND("",$F888)*1,2)</f>
        <v/>
      </c>
      <c r="AI886" s="514" t="str">
        <f>MID($F888,FIND("",$F888)*3,2)</f>
        <v/>
      </c>
      <c r="AJ886" s="514" t="str">
        <f>MID($F888,FIND("",$F888)*5,2)</f>
        <v/>
      </c>
      <c r="AK886" s="515">
        <f>G888</f>
        <v>0</v>
      </c>
      <c r="AL886" s="516">
        <f>IF(AK886="кмс",AK$2,IF(AK886="мс",AL$2,IF(AK886="мсмк",AM$2,IF(AK886="змс",AN$2,AK886))))</f>
        <v>0</v>
      </c>
      <c r="AM886" s="514"/>
      <c r="AN886" s="512"/>
      <c r="AO886" s="512"/>
      <c r="AP886" s="512"/>
      <c r="AQ886" s="512"/>
      <c r="AR886" s="512"/>
    </row>
    <row r="887" spans="1:44" ht="12" customHeight="1" x14ac:dyDescent="0.2">
      <c r="A887" s="546"/>
      <c r="B887" s="568"/>
      <c r="C887" s="548"/>
      <c r="D887" s="570"/>
      <c r="E887" s="54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521"/>
      <c r="R887" s="521"/>
      <c r="S887" s="532"/>
      <c r="T887" s="521"/>
      <c r="U887" s="530"/>
      <c r="V887" s="521"/>
      <c r="W887" s="514"/>
      <c r="X887" s="512"/>
      <c r="Y887" s="540"/>
      <c r="Z887" s="514"/>
      <c r="AA887" s="512"/>
      <c r="AB887" s="513"/>
      <c r="AC887" s="513"/>
      <c r="AD887" s="512"/>
      <c r="AE887" s="512"/>
      <c r="AF887" s="512"/>
      <c r="AG887" s="513"/>
      <c r="AH887" s="514"/>
      <c r="AI887" s="514"/>
      <c r="AJ887" s="514"/>
      <c r="AK887" s="514"/>
      <c r="AL887" s="516"/>
      <c r="AM887" s="514"/>
      <c r="AN887" s="512"/>
      <c r="AO887" s="512"/>
      <c r="AP887" s="512"/>
      <c r="AQ887" s="512"/>
      <c r="AR887" s="512"/>
    </row>
    <row r="888" spans="1:44" ht="12" customHeight="1" x14ac:dyDescent="0.2">
      <c r="A888" s="546"/>
      <c r="B888" s="568"/>
      <c r="C888" s="548"/>
      <c r="D888" s="569"/>
      <c r="E888" s="54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521"/>
      <c r="R888" s="521"/>
      <c r="S888" s="532"/>
      <c r="T888" s="521"/>
      <c r="U888" s="530"/>
      <c r="V888" s="521"/>
      <c r="W888" s="514"/>
      <c r="X888" s="512"/>
      <c r="Y888" s="540"/>
      <c r="Z888" s="514"/>
      <c r="AA888" s="512"/>
      <c r="AB888" s="513"/>
      <c r="AC888" s="513"/>
      <c r="AD888" s="512">
        <f>IFERROR(LEFT(E890,FIND(" ",E890)-1),E890)</f>
        <v>0</v>
      </c>
      <c r="AE888" s="512" t="e">
        <f>MID(E890,FIND(" ",E890)*1,27)</f>
        <v>#VALUE!</v>
      </c>
      <c r="AF888" s="512" t="str">
        <f>UPPER(AD888)</f>
        <v>0</v>
      </c>
      <c r="AG888" s="513" t="e">
        <f>PROPER(AE888)</f>
        <v>#VALUE!</v>
      </c>
      <c r="AH888" s="514" t="str">
        <f>MID($F890,FIND("",$F890)*1,2)</f>
        <v/>
      </c>
      <c r="AI888" s="514" t="str">
        <f>MID($F890,FIND("",$F890)*3,2)</f>
        <v/>
      </c>
      <c r="AJ888" s="514" t="str">
        <f>MID($F890,FIND("",$F890)*5,2)</f>
        <v/>
      </c>
      <c r="AK888" s="515">
        <f>G890</f>
        <v>0</v>
      </c>
      <c r="AL888" s="516">
        <f>IF(AK888="кмс",AK$2,IF(AK888="мс",AL$2,IF(AK888="мсмк",AM$2,IF(AK888="змс",AN$2,AK888))))</f>
        <v>0</v>
      </c>
      <c r="AM888" s="514"/>
      <c r="AN888" s="512"/>
      <c r="AO888" s="512"/>
      <c r="AP888" s="512"/>
      <c r="AQ888" s="512"/>
      <c r="AR888" s="512"/>
    </row>
    <row r="889" spans="1:44" ht="12" customHeight="1" x14ac:dyDescent="0.2">
      <c r="A889" s="546"/>
      <c r="B889" s="568"/>
      <c r="C889" s="548"/>
      <c r="D889" s="570"/>
      <c r="E889" s="54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521"/>
      <c r="R889" s="521"/>
      <c r="S889" s="532"/>
      <c r="T889" s="521"/>
      <c r="U889" s="530"/>
      <c r="V889" s="521"/>
      <c r="W889" s="514"/>
      <c r="X889" s="512"/>
      <c r="Y889" s="540"/>
      <c r="Z889" s="514"/>
      <c r="AA889" s="512"/>
      <c r="AB889" s="513"/>
      <c r="AC889" s="513"/>
      <c r="AD889" s="512"/>
      <c r="AE889" s="512"/>
      <c r="AF889" s="512"/>
      <c r="AG889" s="513"/>
      <c r="AH889" s="514"/>
      <c r="AI889" s="514"/>
      <c r="AJ889" s="514"/>
      <c r="AK889" s="514"/>
      <c r="AL889" s="516"/>
      <c r="AM889" s="514"/>
      <c r="AN889" s="512"/>
      <c r="AO889" s="512"/>
      <c r="AP889" s="512"/>
      <c r="AQ889" s="512"/>
      <c r="AR889" s="512"/>
    </row>
    <row r="890" spans="1:44" ht="12" customHeight="1" x14ac:dyDescent="0.2">
      <c r="A890" s="546"/>
      <c r="B890" s="568"/>
      <c r="C890" s="548"/>
      <c r="D890" s="569"/>
      <c r="E890" s="54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521"/>
      <c r="R890" s="521"/>
      <c r="S890" s="532"/>
      <c r="T890" s="521"/>
      <c r="U890" s="530"/>
      <c r="V890" s="521"/>
      <c r="W890" s="514"/>
      <c r="X890" s="512"/>
      <c r="Y890" s="540"/>
      <c r="Z890" s="514"/>
      <c r="AA890" s="512"/>
      <c r="AB890" s="513"/>
      <c r="AC890" s="513"/>
      <c r="AD890" s="512">
        <f>IFERROR(LEFT(E892,FIND(" ",E892)-1),E892)</f>
        <v>0</v>
      </c>
      <c r="AE890" s="512" t="e">
        <f>MID(E892,FIND(" ",E892)*1,27)</f>
        <v>#VALUE!</v>
      </c>
      <c r="AF890" s="512" t="str">
        <f>UPPER(AD890)</f>
        <v>0</v>
      </c>
      <c r="AG890" s="513" t="e">
        <f>PROPER(AE890)</f>
        <v>#VALUE!</v>
      </c>
      <c r="AH890" s="514" t="str">
        <f>MID($F892,FIND("",$F892)*1,2)</f>
        <v/>
      </c>
      <c r="AI890" s="514" t="str">
        <f>MID($F892,FIND("",$F892)*3,2)</f>
        <v/>
      </c>
      <c r="AJ890" s="514" t="str">
        <f>MID($F892,FIND("",$F892)*5,2)</f>
        <v/>
      </c>
      <c r="AK890" s="515">
        <f>G892</f>
        <v>0</v>
      </c>
      <c r="AL890" s="516">
        <f>IF(AK890="кмс",AK$2,IF(AK890="мс",AL$2,IF(AK890="мсмк",AM$2,IF(AK890="змс",AN$2,AK890))))</f>
        <v>0</v>
      </c>
      <c r="AM890" s="514"/>
      <c r="AN890" s="512"/>
      <c r="AO890" s="512"/>
      <c r="AP890" s="512"/>
      <c r="AQ890" s="512"/>
      <c r="AR890" s="512"/>
    </row>
    <row r="891" spans="1:44" ht="12" customHeight="1" x14ac:dyDescent="0.2">
      <c r="A891" s="546"/>
      <c r="B891" s="568"/>
      <c r="C891" s="548"/>
      <c r="D891" s="570"/>
      <c r="E891" s="54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521"/>
      <c r="R891" s="521"/>
      <c r="S891" s="532"/>
      <c r="T891" s="521"/>
      <c r="U891" s="530"/>
      <c r="V891" s="521"/>
      <c r="W891" s="514"/>
      <c r="X891" s="512"/>
      <c r="Y891" s="540"/>
      <c r="Z891" s="514"/>
      <c r="AA891" s="512"/>
      <c r="AB891" s="513"/>
      <c r="AC891" s="513"/>
      <c r="AD891" s="512"/>
      <c r="AE891" s="512"/>
      <c r="AF891" s="512"/>
      <c r="AG891" s="513"/>
      <c r="AH891" s="514"/>
      <c r="AI891" s="514"/>
      <c r="AJ891" s="514"/>
      <c r="AK891" s="514"/>
      <c r="AL891" s="516"/>
      <c r="AM891" s="514"/>
      <c r="AN891" s="512"/>
      <c r="AO891" s="512"/>
      <c r="AP891" s="512"/>
      <c r="AQ891" s="512"/>
      <c r="AR891" s="512"/>
    </row>
    <row r="892" spans="1:44" ht="12" customHeight="1" x14ac:dyDescent="0.2">
      <c r="A892" s="546"/>
      <c r="B892" s="568"/>
      <c r="C892" s="548"/>
      <c r="D892" s="569"/>
      <c r="E892" s="550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521"/>
      <c r="R892" s="521"/>
      <c r="S892" s="532"/>
      <c r="T892" s="521"/>
      <c r="U892" s="530"/>
      <c r="V892" s="521"/>
      <c r="W892" s="514"/>
      <c r="X892" s="512"/>
      <c r="Y892" s="540"/>
      <c r="Z892" s="514"/>
      <c r="AA892" s="512"/>
      <c r="AB892" s="513"/>
      <c r="AC892" s="513"/>
      <c r="AD892" s="512">
        <f>IFERROR(LEFT(E894,FIND(" ",E894)-1),E894)</f>
        <v>0</v>
      </c>
      <c r="AE892" s="512" t="e">
        <f>MID(E894,FIND(" ",E894)*1,27)</f>
        <v>#VALUE!</v>
      </c>
      <c r="AF892" s="512" t="str">
        <f>UPPER(AD892)</f>
        <v>0</v>
      </c>
      <c r="AG892" s="513" t="e">
        <f>PROPER(AE892)</f>
        <v>#VALUE!</v>
      </c>
      <c r="AH892" s="514" t="str">
        <f>MID($F894,FIND("",$F894)*1,2)</f>
        <v/>
      </c>
      <c r="AI892" s="514" t="str">
        <f>MID($F894,FIND("",$F894)*3,2)</f>
        <v/>
      </c>
      <c r="AJ892" s="514" t="str">
        <f>MID($F894,FIND("",$F894)*5,2)</f>
        <v/>
      </c>
      <c r="AK892" s="515">
        <f>G894</f>
        <v>0</v>
      </c>
      <c r="AL892" s="516">
        <f>IF(AK892="кмс",AK$2,IF(AK892="мс",AL$2,IF(AK892="мсмк",AM$2,IF(AK892="змс",AN$2,AK892))))</f>
        <v>0</v>
      </c>
      <c r="AM892" s="514"/>
      <c r="AN892" s="512"/>
      <c r="AO892" s="512"/>
      <c r="AP892" s="512"/>
      <c r="AQ892" s="512"/>
      <c r="AR892" s="512"/>
    </row>
    <row r="893" spans="1:44" ht="12" customHeight="1" x14ac:dyDescent="0.2">
      <c r="A893" s="546"/>
      <c r="B893" s="568"/>
      <c r="C893" s="548"/>
      <c r="D893" s="570"/>
      <c r="E893" s="550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521"/>
      <c r="R893" s="521"/>
      <c r="S893" s="532"/>
      <c r="T893" s="521"/>
      <c r="U893" s="530"/>
      <c r="V893" s="521"/>
      <c r="W893" s="514"/>
      <c r="X893" s="512"/>
      <c r="Y893" s="540"/>
      <c r="Z893" s="514"/>
      <c r="AA893" s="512"/>
      <c r="AB893" s="513"/>
      <c r="AC893" s="513"/>
      <c r="AD893" s="512"/>
      <c r="AE893" s="512"/>
      <c r="AF893" s="512"/>
      <c r="AG893" s="513"/>
      <c r="AH893" s="514"/>
      <c r="AI893" s="514"/>
      <c r="AJ893" s="514"/>
      <c r="AK893" s="514"/>
      <c r="AL893" s="516"/>
      <c r="AM893" s="514"/>
      <c r="AN893" s="512"/>
      <c r="AO893" s="512"/>
      <c r="AP893" s="512"/>
      <c r="AQ893" s="512"/>
      <c r="AR893" s="512"/>
    </row>
    <row r="894" spans="1:44" ht="12" customHeight="1" x14ac:dyDescent="0.2">
      <c r="A894" s="546"/>
      <c r="B894" s="568"/>
      <c r="C894" s="548"/>
      <c r="D894" s="569"/>
      <c r="E894" s="54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521"/>
      <c r="R894" s="521"/>
      <c r="S894" s="532"/>
      <c r="T894" s="521"/>
      <c r="U894" s="530"/>
      <c r="V894" s="521"/>
      <c r="W894" s="514"/>
      <c r="X894" s="512"/>
      <c r="Y894" s="540"/>
      <c r="Z894" s="514"/>
      <c r="AA894" s="512"/>
      <c r="AB894" s="513"/>
      <c r="AC894" s="513"/>
      <c r="AD894" s="512">
        <f>IFERROR(LEFT(E896,FIND(" ",E896)-1),E896)</f>
        <v>0</v>
      </c>
      <c r="AE894" s="512" t="e">
        <f>MID(E896,FIND(" ",E896)*1,27)</f>
        <v>#VALUE!</v>
      </c>
      <c r="AF894" s="512" t="str">
        <f>UPPER(AD894)</f>
        <v>0</v>
      </c>
      <c r="AG894" s="513" t="e">
        <f>PROPER(AE894)</f>
        <v>#VALUE!</v>
      </c>
      <c r="AH894" s="514" t="str">
        <f>MID($F896,FIND("",$F896)*1,2)</f>
        <v/>
      </c>
      <c r="AI894" s="514" t="str">
        <f>MID($F896,FIND("",$F896)*3,2)</f>
        <v/>
      </c>
      <c r="AJ894" s="514" t="str">
        <f>MID($F896,FIND("",$F896)*5,2)</f>
        <v/>
      </c>
      <c r="AK894" s="515">
        <f>G896</f>
        <v>0</v>
      </c>
      <c r="AL894" s="516">
        <f>IF(AK894="кмс",AK$2,IF(AK894="мс",AL$2,IF(AK894="мсмк",AM$2,IF(AK894="змс",AN$2,AK894))))</f>
        <v>0</v>
      </c>
      <c r="AM894" s="514"/>
      <c r="AN894" s="512"/>
      <c r="AO894" s="512"/>
      <c r="AP894" s="512"/>
      <c r="AQ894" s="512"/>
      <c r="AR894" s="512"/>
    </row>
    <row r="895" spans="1:44" ht="12" customHeight="1" x14ac:dyDescent="0.2">
      <c r="A895" s="546"/>
      <c r="B895" s="568"/>
      <c r="C895" s="548"/>
      <c r="D895" s="570"/>
      <c r="E895" s="54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521"/>
      <c r="R895" s="521"/>
      <c r="S895" s="532"/>
      <c r="T895" s="521"/>
      <c r="U895" s="530"/>
      <c r="V895" s="521"/>
      <c r="W895" s="514"/>
      <c r="X895" s="512"/>
      <c r="Y895" s="540"/>
      <c r="Z895" s="514"/>
      <c r="AA895" s="512"/>
      <c r="AB895" s="513"/>
      <c r="AC895" s="513"/>
      <c r="AD895" s="512"/>
      <c r="AE895" s="512"/>
      <c r="AF895" s="512"/>
      <c r="AG895" s="513"/>
      <c r="AH895" s="514"/>
      <c r="AI895" s="514"/>
      <c r="AJ895" s="514"/>
      <c r="AK895" s="514"/>
      <c r="AL895" s="516"/>
      <c r="AM895" s="514"/>
      <c r="AN895" s="512"/>
      <c r="AO895" s="512"/>
      <c r="AP895" s="512"/>
      <c r="AQ895" s="512"/>
      <c r="AR895" s="512"/>
    </row>
    <row r="896" spans="1:44" ht="12" customHeight="1" x14ac:dyDescent="0.2">
      <c r="A896" s="546"/>
      <c r="B896" s="568"/>
      <c r="C896" s="548"/>
      <c r="D896" s="569"/>
      <c r="E896" s="54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521"/>
      <c r="R896" s="521"/>
      <c r="S896" s="532"/>
      <c r="T896" s="521"/>
      <c r="U896" s="530"/>
      <c r="V896" s="521"/>
      <c r="W896" s="514"/>
      <c r="X896" s="512"/>
      <c r="Y896" s="540"/>
      <c r="Z896" s="514"/>
      <c r="AA896" s="512"/>
      <c r="AB896" s="513"/>
      <c r="AC896" s="513"/>
      <c r="AD896" s="512">
        <f>IFERROR(LEFT(E898,FIND(" ",E898)-1),E898)</f>
        <v>0</v>
      </c>
      <c r="AE896" s="512" t="e">
        <f>MID(E898,FIND(" ",E898)*1,27)</f>
        <v>#VALUE!</v>
      </c>
      <c r="AF896" s="512" t="str">
        <f>UPPER(AD896)</f>
        <v>0</v>
      </c>
      <c r="AG896" s="513" t="e">
        <f>PROPER(AE896)</f>
        <v>#VALUE!</v>
      </c>
      <c r="AH896" s="514" t="str">
        <f>MID($F898,FIND("",$F898)*1,2)</f>
        <v/>
      </c>
      <c r="AI896" s="514" t="str">
        <f>MID($F898,FIND("",$F898)*3,2)</f>
        <v/>
      </c>
      <c r="AJ896" s="514" t="str">
        <f>MID($F898,FIND("",$F898)*5,2)</f>
        <v/>
      </c>
      <c r="AK896" s="515">
        <f>G898</f>
        <v>0</v>
      </c>
      <c r="AL896" s="516">
        <f>IF(AK896="кмс",AK$2,IF(AK896="мс",AL$2,IF(AK896="мсмк",AM$2,IF(AK896="змс",AN$2,AK896))))</f>
        <v>0</v>
      </c>
      <c r="AM896" s="514"/>
      <c r="AN896" s="512"/>
      <c r="AO896" s="512"/>
      <c r="AP896" s="512"/>
      <c r="AQ896" s="512"/>
      <c r="AR896" s="512"/>
    </row>
    <row r="897" spans="1:44" ht="12" customHeight="1" x14ac:dyDescent="0.2">
      <c r="A897" s="546"/>
      <c r="B897" s="568"/>
      <c r="C897" s="548"/>
      <c r="D897" s="570"/>
      <c r="E897" s="54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521"/>
      <c r="R897" s="521"/>
      <c r="S897" s="532"/>
      <c r="T897" s="521"/>
      <c r="U897" s="530"/>
      <c r="V897" s="521"/>
      <c r="W897" s="514"/>
      <c r="X897" s="512"/>
      <c r="Y897" s="540"/>
      <c r="Z897" s="514"/>
      <c r="AA897" s="512"/>
      <c r="AB897" s="513"/>
      <c r="AC897" s="513"/>
      <c r="AD897" s="512"/>
      <c r="AE897" s="512"/>
      <c r="AF897" s="512"/>
      <c r="AG897" s="513"/>
      <c r="AH897" s="514"/>
      <c r="AI897" s="514"/>
      <c r="AJ897" s="514"/>
      <c r="AK897" s="514"/>
      <c r="AL897" s="516"/>
      <c r="AM897" s="514"/>
      <c r="AN897" s="512"/>
      <c r="AO897" s="512"/>
      <c r="AP897" s="512"/>
      <c r="AQ897" s="512"/>
      <c r="AR897" s="512"/>
    </row>
    <row r="898" spans="1:44" ht="12" customHeight="1" x14ac:dyDescent="0.2">
      <c r="A898" s="546"/>
      <c r="B898" s="568"/>
      <c r="C898" s="548"/>
      <c r="D898" s="569"/>
      <c r="E898" s="550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521"/>
      <c r="R898" s="521"/>
      <c r="S898" s="532"/>
      <c r="T898" s="521"/>
      <c r="U898" s="530"/>
      <c r="V898" s="521"/>
      <c r="W898" s="514"/>
      <c r="X898" s="512"/>
      <c r="Y898" s="540"/>
      <c r="Z898" s="514"/>
      <c r="AA898" s="512"/>
      <c r="AB898" s="513"/>
      <c r="AC898" s="513"/>
      <c r="AD898" s="512">
        <f>IFERROR(LEFT(E900,FIND(" ",E900)-1),E900)</f>
        <v>0</v>
      </c>
      <c r="AE898" s="512" t="e">
        <f>MID(E900,FIND(" ",E900)*1,27)</f>
        <v>#VALUE!</v>
      </c>
      <c r="AF898" s="512" t="str">
        <f>UPPER(AD898)</f>
        <v>0</v>
      </c>
      <c r="AG898" s="513" t="e">
        <f>PROPER(AE898)</f>
        <v>#VALUE!</v>
      </c>
      <c r="AH898" s="514" t="str">
        <f>MID($F900,FIND("",$F900)*1,2)</f>
        <v/>
      </c>
      <c r="AI898" s="514" t="str">
        <f>MID($F900,FIND("",$F900)*3,2)</f>
        <v/>
      </c>
      <c r="AJ898" s="514" t="str">
        <f>MID($F900,FIND("",$F900)*5,2)</f>
        <v/>
      </c>
      <c r="AK898" s="515">
        <f>G900</f>
        <v>0</v>
      </c>
      <c r="AL898" s="516">
        <f>IF(AK898="кмс",AK$2,IF(AK898="мс",AL$2,IF(AK898="мсмк",AM$2,IF(AK898="змс",AN$2,AK898))))</f>
        <v>0</v>
      </c>
      <c r="AM898" s="514"/>
      <c r="AN898" s="512"/>
      <c r="AO898" s="512"/>
      <c r="AP898" s="512"/>
      <c r="AQ898" s="512"/>
      <c r="AR898" s="512"/>
    </row>
    <row r="899" spans="1:44" ht="12" customHeight="1" x14ac:dyDescent="0.2">
      <c r="A899" s="546"/>
      <c r="B899" s="568"/>
      <c r="C899" s="548"/>
      <c r="D899" s="570"/>
      <c r="E899" s="550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521"/>
      <c r="R899" s="521"/>
      <c r="S899" s="532"/>
      <c r="T899" s="521"/>
      <c r="U899" s="530"/>
      <c r="V899" s="521"/>
      <c r="W899" s="514"/>
      <c r="X899" s="512"/>
      <c r="Y899" s="540"/>
      <c r="Z899" s="514"/>
      <c r="AA899" s="512"/>
      <c r="AB899" s="513"/>
      <c r="AC899" s="513"/>
      <c r="AD899" s="512"/>
      <c r="AE899" s="512"/>
      <c r="AF899" s="512"/>
      <c r="AG899" s="513"/>
      <c r="AH899" s="514"/>
      <c r="AI899" s="514"/>
      <c r="AJ899" s="514"/>
      <c r="AK899" s="514"/>
      <c r="AL899" s="516"/>
      <c r="AM899" s="514"/>
      <c r="AN899" s="512"/>
      <c r="AO899" s="512"/>
      <c r="AP899" s="512"/>
      <c r="AQ899" s="512"/>
      <c r="AR899" s="512"/>
    </row>
    <row r="900" spans="1:44" ht="12" customHeight="1" x14ac:dyDescent="0.2">
      <c r="A900" s="546"/>
      <c r="B900" s="568"/>
      <c r="C900" s="548"/>
      <c r="D900" s="569"/>
      <c r="E900" s="54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521"/>
      <c r="R900" s="521"/>
      <c r="S900" s="532"/>
      <c r="T900" s="521"/>
      <c r="U900" s="530"/>
      <c r="V900" s="521"/>
      <c r="W900" s="514"/>
      <c r="X900" s="512"/>
      <c r="Y900" s="540"/>
      <c r="Z900" s="514"/>
      <c r="AA900" s="512"/>
      <c r="AB900" s="513"/>
      <c r="AC900" s="513"/>
      <c r="AD900" s="512">
        <f>IFERROR(LEFT(E902,FIND(" ",E902)-1),E902)</f>
        <v>0</v>
      </c>
      <c r="AE900" s="512" t="e">
        <f>MID(E902,FIND(" ",E902)*1,27)</f>
        <v>#VALUE!</v>
      </c>
      <c r="AF900" s="512" t="str">
        <f>UPPER(AD900)</f>
        <v>0</v>
      </c>
      <c r="AG900" s="513" t="e">
        <f>PROPER(AE900)</f>
        <v>#VALUE!</v>
      </c>
      <c r="AH900" s="514" t="str">
        <f>MID($F902,FIND("",$F902)*1,2)</f>
        <v/>
      </c>
      <c r="AI900" s="514" t="str">
        <f>MID($F902,FIND("",$F902)*3,2)</f>
        <v/>
      </c>
      <c r="AJ900" s="514" t="str">
        <f>MID($F902,FIND("",$F902)*5,2)</f>
        <v/>
      </c>
      <c r="AK900" s="515">
        <f>G902</f>
        <v>0</v>
      </c>
      <c r="AL900" s="516">
        <f>IF(AK900="кмс",AK$2,IF(AK900="мс",AL$2,IF(AK900="мсмк",AM$2,IF(AK900="змс",AN$2,AK900))))</f>
        <v>0</v>
      </c>
      <c r="AM900" s="514"/>
      <c r="AN900" s="512"/>
      <c r="AO900" s="512"/>
      <c r="AP900" s="512"/>
      <c r="AQ900" s="512"/>
      <c r="AR900" s="512"/>
    </row>
    <row r="901" spans="1:44" ht="12" customHeight="1" x14ac:dyDescent="0.2">
      <c r="A901" s="546"/>
      <c r="B901" s="568"/>
      <c r="C901" s="548"/>
      <c r="D901" s="570"/>
      <c r="E901" s="54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521"/>
      <c r="R901" s="521"/>
      <c r="S901" s="532"/>
      <c r="T901" s="521"/>
      <c r="U901" s="530"/>
      <c r="V901" s="521"/>
      <c r="W901" s="514"/>
      <c r="X901" s="512"/>
      <c r="Y901" s="540"/>
      <c r="Z901" s="514"/>
      <c r="AA901" s="512"/>
      <c r="AB901" s="513"/>
      <c r="AC901" s="513"/>
      <c r="AD901" s="512"/>
      <c r="AE901" s="512"/>
      <c r="AF901" s="512"/>
      <c r="AG901" s="513"/>
      <c r="AH901" s="514"/>
      <c r="AI901" s="514"/>
      <c r="AJ901" s="514"/>
      <c r="AK901" s="514"/>
      <c r="AL901" s="516"/>
      <c r="AM901" s="514"/>
      <c r="AN901" s="512"/>
      <c r="AO901" s="512"/>
      <c r="AP901" s="512"/>
      <c r="AQ901" s="512"/>
      <c r="AR901" s="512"/>
    </row>
    <row r="902" spans="1:44" ht="12" customHeight="1" x14ac:dyDescent="0.2">
      <c r="A902" s="546"/>
      <c r="B902" s="568"/>
      <c r="C902" s="546"/>
      <c r="D902" s="569"/>
      <c r="E902" s="54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521"/>
      <c r="R902" s="521"/>
      <c r="S902" s="532"/>
      <c r="T902" s="521"/>
      <c r="U902" s="530"/>
      <c r="V902" s="521"/>
      <c r="W902" s="514"/>
      <c r="X902" s="512"/>
      <c r="Y902" s="540"/>
      <c r="Z902" s="514"/>
      <c r="AA902" s="512"/>
      <c r="AB902" s="513"/>
      <c r="AC902" s="513"/>
      <c r="AD902" s="512">
        <f>IFERROR(LEFT(E904,FIND(" ",E904)-1),E904)</f>
        <v>0</v>
      </c>
      <c r="AE902" s="512" t="e">
        <f>MID(E904,FIND(" ",E904)*1,27)</f>
        <v>#VALUE!</v>
      </c>
      <c r="AF902" s="512" t="str">
        <f>UPPER(AD902)</f>
        <v>0</v>
      </c>
      <c r="AG902" s="513" t="e">
        <f>PROPER(AE902)</f>
        <v>#VALUE!</v>
      </c>
      <c r="AH902" s="514" t="str">
        <f>MID($F904,FIND("",$F904)*1,2)</f>
        <v/>
      </c>
      <c r="AI902" s="514" t="str">
        <f>MID($F904,FIND("",$F904)*3,2)</f>
        <v/>
      </c>
      <c r="AJ902" s="514" t="str">
        <f>MID($F904,FIND("",$F904)*5,2)</f>
        <v/>
      </c>
      <c r="AK902" s="515">
        <f>G904</f>
        <v>0</v>
      </c>
      <c r="AL902" s="516">
        <f>IF(AK902="кмс",AK$2,IF(AK902="мс",AL$2,IF(AK902="мсмк",AM$2,IF(AK902="змс",AN$2,AK902))))</f>
        <v>0</v>
      </c>
      <c r="AM902" s="514"/>
      <c r="AN902" s="512"/>
      <c r="AO902" s="512"/>
      <c r="AP902" s="512"/>
      <c r="AQ902" s="512"/>
      <c r="AR902" s="512"/>
    </row>
    <row r="903" spans="1:44" ht="12" customHeight="1" x14ac:dyDescent="0.2">
      <c r="A903" s="546"/>
      <c r="B903" s="568"/>
      <c r="C903" s="546"/>
      <c r="D903" s="570"/>
      <c r="E903" s="54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521"/>
      <c r="R903" s="521"/>
      <c r="S903" s="532"/>
      <c r="T903" s="521"/>
      <c r="U903" s="530"/>
      <c r="V903" s="521"/>
      <c r="W903" s="514"/>
      <c r="X903" s="512"/>
      <c r="Y903" s="540"/>
      <c r="Z903" s="514"/>
      <c r="AA903" s="512"/>
      <c r="AB903" s="513"/>
      <c r="AC903" s="513"/>
      <c r="AD903" s="512"/>
      <c r="AE903" s="512"/>
      <c r="AF903" s="512"/>
      <c r="AG903" s="513"/>
      <c r="AH903" s="514"/>
      <c r="AI903" s="514"/>
      <c r="AJ903" s="514"/>
      <c r="AK903" s="514"/>
      <c r="AL903" s="516"/>
      <c r="AM903" s="514"/>
      <c r="AN903" s="512"/>
      <c r="AO903" s="512"/>
      <c r="AP903" s="512"/>
      <c r="AQ903" s="512"/>
      <c r="AR903" s="512"/>
    </row>
    <row r="904" spans="1:44" ht="12" customHeight="1" x14ac:dyDescent="0.2">
      <c r="A904" s="546"/>
      <c r="B904" s="568"/>
      <c r="C904" s="548"/>
      <c r="D904" s="569"/>
      <c r="E904" s="54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521"/>
      <c r="R904" s="521"/>
      <c r="S904" s="532"/>
      <c r="T904" s="521"/>
      <c r="U904" s="530"/>
      <c r="V904" s="521"/>
      <c r="W904" s="514"/>
      <c r="X904" s="512"/>
      <c r="Y904" s="540"/>
      <c r="Z904" s="514"/>
      <c r="AA904" s="512"/>
      <c r="AB904" s="513"/>
      <c r="AC904" s="513"/>
      <c r="AD904" s="512">
        <f>IFERROR(LEFT(E906,FIND(" ",E906)-1),E906)</f>
        <v>0</v>
      </c>
      <c r="AE904" s="512" t="e">
        <f>MID(E906,FIND(" ",E906)*1,27)</f>
        <v>#VALUE!</v>
      </c>
      <c r="AF904" s="512" t="str">
        <f>UPPER(AD904)</f>
        <v>0</v>
      </c>
      <c r="AG904" s="513" t="e">
        <f>PROPER(AE904)</f>
        <v>#VALUE!</v>
      </c>
      <c r="AH904" s="514" t="str">
        <f>MID($F906,FIND("",$F906)*1,2)</f>
        <v/>
      </c>
      <c r="AI904" s="514" t="str">
        <f>MID($F906,FIND("",$F906)*3,2)</f>
        <v/>
      </c>
      <c r="AJ904" s="514" t="str">
        <f>MID($F906,FIND("",$F906)*5,2)</f>
        <v/>
      </c>
      <c r="AK904" s="515">
        <f>G906</f>
        <v>0</v>
      </c>
      <c r="AL904" s="516">
        <f>IF(AK904="кмс",AK$2,IF(AK904="мс",AL$2,IF(AK904="мсмк",AM$2,IF(AK904="змс",AN$2,AK904))))</f>
        <v>0</v>
      </c>
      <c r="AM904" s="514"/>
      <c r="AN904" s="512"/>
      <c r="AO904" s="512"/>
      <c r="AP904" s="512"/>
      <c r="AQ904" s="512"/>
      <c r="AR904" s="512"/>
    </row>
    <row r="905" spans="1:44" ht="12" customHeight="1" x14ac:dyDescent="0.2">
      <c r="A905" s="546"/>
      <c r="B905" s="568"/>
      <c r="C905" s="548"/>
      <c r="D905" s="570"/>
      <c r="E905" s="54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521"/>
      <c r="R905" s="521"/>
      <c r="S905" s="532"/>
      <c r="T905" s="521"/>
      <c r="U905" s="530"/>
      <c r="V905" s="521"/>
      <c r="W905" s="514"/>
      <c r="X905" s="512"/>
      <c r="Y905" s="540"/>
      <c r="Z905" s="514"/>
      <c r="AA905" s="512"/>
      <c r="AB905" s="513"/>
      <c r="AC905" s="513"/>
      <c r="AD905" s="512"/>
      <c r="AE905" s="512"/>
      <c r="AF905" s="512"/>
      <c r="AG905" s="513"/>
      <c r="AH905" s="514"/>
      <c r="AI905" s="514"/>
      <c r="AJ905" s="514"/>
      <c r="AK905" s="514"/>
      <c r="AL905" s="516"/>
      <c r="AM905" s="514"/>
      <c r="AN905" s="512"/>
      <c r="AO905" s="512"/>
      <c r="AP905" s="512"/>
      <c r="AQ905" s="512"/>
      <c r="AR905" s="512"/>
    </row>
    <row r="906" spans="1:44" ht="12" customHeight="1" x14ac:dyDescent="0.2">
      <c r="A906" s="546"/>
      <c r="B906" s="568"/>
      <c r="C906" s="548"/>
      <c r="D906" s="569"/>
      <c r="E906" s="54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521"/>
      <c r="R906" s="521"/>
      <c r="S906" s="532"/>
      <c r="T906" s="521"/>
      <c r="U906" s="530"/>
      <c r="V906" s="521"/>
      <c r="W906" s="514"/>
      <c r="X906" s="512"/>
      <c r="Y906" s="540"/>
      <c r="Z906" s="514"/>
      <c r="AA906" s="512"/>
      <c r="AB906" s="513"/>
      <c r="AC906" s="513"/>
      <c r="AD906" s="512">
        <f>IFERROR(LEFT(E908,FIND(" ",E908)-1),E908)</f>
        <v>0</v>
      </c>
      <c r="AE906" s="512" t="e">
        <f>MID(E908,FIND(" ",E908)*1,27)</f>
        <v>#VALUE!</v>
      </c>
      <c r="AF906" s="512" t="str">
        <f>UPPER(AD906)</f>
        <v>0</v>
      </c>
      <c r="AG906" s="513" t="e">
        <f>PROPER(AE906)</f>
        <v>#VALUE!</v>
      </c>
      <c r="AH906" s="514" t="str">
        <f>MID($F908,FIND("",$F908)*1,2)</f>
        <v/>
      </c>
      <c r="AI906" s="514" t="str">
        <f>MID($F908,FIND("",$F908)*3,2)</f>
        <v/>
      </c>
      <c r="AJ906" s="514" t="str">
        <f>MID($F908,FIND("",$F908)*5,2)</f>
        <v/>
      </c>
      <c r="AK906" s="515">
        <f>G908</f>
        <v>0</v>
      </c>
      <c r="AL906" s="516">
        <f>IF(AK906="кмс",AK$2,IF(AK906="мс",AL$2,IF(AK906="мсмк",AM$2,IF(AK906="змс",AN$2,AK906))))</f>
        <v>0</v>
      </c>
      <c r="AM906" s="514"/>
      <c r="AN906" s="512"/>
      <c r="AO906" s="512"/>
      <c r="AP906" s="512"/>
      <c r="AQ906" s="512"/>
      <c r="AR906" s="512"/>
    </row>
    <row r="907" spans="1:44" ht="12" customHeight="1" x14ac:dyDescent="0.2">
      <c r="A907" s="546"/>
      <c r="B907" s="568"/>
      <c r="C907" s="548"/>
      <c r="D907" s="570"/>
      <c r="E907" s="54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521"/>
      <c r="R907" s="521"/>
      <c r="S907" s="532"/>
      <c r="T907" s="521"/>
      <c r="U907" s="530"/>
      <c r="V907" s="521"/>
      <c r="W907" s="514"/>
      <c r="X907" s="512"/>
      <c r="Y907" s="540"/>
      <c r="Z907" s="514"/>
      <c r="AA907" s="512"/>
      <c r="AB907" s="513"/>
      <c r="AC907" s="513"/>
      <c r="AD907" s="512"/>
      <c r="AE907" s="512"/>
      <c r="AF907" s="512"/>
      <c r="AG907" s="513"/>
      <c r="AH907" s="514"/>
      <c r="AI907" s="514"/>
      <c r="AJ907" s="514"/>
      <c r="AK907" s="514"/>
      <c r="AL907" s="516"/>
      <c r="AM907" s="514"/>
      <c r="AN907" s="512"/>
      <c r="AO907" s="512"/>
      <c r="AP907" s="512"/>
      <c r="AQ907" s="512"/>
      <c r="AR907" s="512"/>
    </row>
    <row r="908" spans="1:44" ht="12" customHeight="1" x14ac:dyDescent="0.2">
      <c r="A908" s="546"/>
      <c r="B908" s="568"/>
      <c r="C908" s="548"/>
      <c r="D908" s="569"/>
      <c r="E908" s="54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521"/>
      <c r="R908" s="521"/>
      <c r="S908" s="532"/>
      <c r="T908" s="521"/>
      <c r="U908" s="530"/>
      <c r="V908" s="521"/>
      <c r="W908" s="514"/>
      <c r="X908" s="512"/>
      <c r="Y908" s="540"/>
      <c r="Z908" s="514"/>
      <c r="AA908" s="512"/>
      <c r="AB908" s="513"/>
      <c r="AC908" s="513"/>
      <c r="AD908" s="512">
        <f>IFERROR(LEFT(E910,FIND(" ",E910)-1),E910)</f>
        <v>0</v>
      </c>
      <c r="AE908" s="512" t="e">
        <f>MID(E910,FIND(" ",E910)*1,27)</f>
        <v>#VALUE!</v>
      </c>
      <c r="AF908" s="512" t="str">
        <f>UPPER(AD908)</f>
        <v>0</v>
      </c>
      <c r="AG908" s="513" t="e">
        <f>PROPER(AE908)</f>
        <v>#VALUE!</v>
      </c>
      <c r="AH908" s="514" t="str">
        <f>MID($F910,FIND("",$F910)*1,2)</f>
        <v/>
      </c>
      <c r="AI908" s="514" t="str">
        <f>MID($F910,FIND("",$F910)*3,2)</f>
        <v/>
      </c>
      <c r="AJ908" s="514" t="str">
        <f>MID($F910,FIND("",$F910)*5,2)</f>
        <v/>
      </c>
      <c r="AK908" s="515">
        <f>G910</f>
        <v>0</v>
      </c>
      <c r="AL908" s="516">
        <f>IF(AK908="кмс",AK$2,IF(AK908="мс",AL$2,IF(AK908="мсмк",AM$2,IF(AK908="змс",AN$2,AK908))))</f>
        <v>0</v>
      </c>
      <c r="AM908" s="514"/>
      <c r="AN908" s="512"/>
      <c r="AO908" s="512"/>
      <c r="AP908" s="512"/>
      <c r="AQ908" s="512"/>
      <c r="AR908" s="512"/>
    </row>
    <row r="909" spans="1:44" ht="12" customHeight="1" x14ac:dyDescent="0.2">
      <c r="A909" s="546"/>
      <c r="B909" s="568"/>
      <c r="C909" s="548"/>
      <c r="D909" s="570"/>
      <c r="E909" s="54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521"/>
      <c r="R909" s="521"/>
      <c r="S909" s="532"/>
      <c r="T909" s="521"/>
      <c r="U909" s="530"/>
      <c r="V909" s="521"/>
      <c r="W909" s="514"/>
      <c r="X909" s="512"/>
      <c r="Y909" s="540"/>
      <c r="Z909" s="514"/>
      <c r="AA909" s="512"/>
      <c r="AB909" s="513"/>
      <c r="AC909" s="513"/>
      <c r="AD909" s="512"/>
      <c r="AE909" s="512"/>
      <c r="AF909" s="512"/>
      <c r="AG909" s="513"/>
      <c r="AH909" s="514"/>
      <c r="AI909" s="514"/>
      <c r="AJ909" s="514"/>
      <c r="AK909" s="514"/>
      <c r="AL909" s="516"/>
      <c r="AM909" s="514"/>
      <c r="AN909" s="512"/>
      <c r="AO909" s="512"/>
      <c r="AP909" s="512"/>
      <c r="AQ909" s="512"/>
      <c r="AR909" s="512"/>
    </row>
    <row r="910" spans="1:44" ht="12" customHeight="1" x14ac:dyDescent="0.2">
      <c r="A910" s="546"/>
      <c r="B910" s="568"/>
      <c r="C910" s="548"/>
      <c r="D910" s="569"/>
      <c r="E910" s="54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521"/>
      <c r="R910" s="521"/>
      <c r="S910" s="532"/>
      <c r="T910" s="521"/>
      <c r="U910" s="530"/>
      <c r="V910" s="521"/>
      <c r="W910" s="514"/>
      <c r="X910" s="512"/>
      <c r="Y910" s="540"/>
      <c r="Z910" s="514"/>
      <c r="AA910" s="512"/>
      <c r="AB910" s="513"/>
      <c r="AC910" s="513"/>
      <c r="AD910" s="512">
        <f>IFERROR(LEFT(E912,FIND(" ",E912)-1),E912)</f>
        <v>0</v>
      </c>
      <c r="AE910" s="512" t="e">
        <f>MID(E912,FIND(" ",E912)*1,27)</f>
        <v>#VALUE!</v>
      </c>
      <c r="AF910" s="512" t="str">
        <f>UPPER(AD910)</f>
        <v>0</v>
      </c>
      <c r="AG910" s="513" t="e">
        <f>PROPER(AE910)</f>
        <v>#VALUE!</v>
      </c>
      <c r="AH910" s="514" t="str">
        <f>MID($F912,FIND("",$F912)*1,2)</f>
        <v/>
      </c>
      <c r="AI910" s="514" t="str">
        <f>MID($F912,FIND("",$F912)*3,2)</f>
        <v/>
      </c>
      <c r="AJ910" s="514" t="str">
        <f>MID($F912,FIND("",$F912)*5,2)</f>
        <v/>
      </c>
      <c r="AK910" s="515">
        <f>G912</f>
        <v>0</v>
      </c>
      <c r="AL910" s="516">
        <f>IF(AK910="кмс",AK$2,IF(AK910="мс",AL$2,IF(AK910="мсмк",AM$2,IF(AK910="змс",AN$2,AK910))))</f>
        <v>0</v>
      </c>
      <c r="AM910" s="514"/>
      <c r="AN910" s="512"/>
      <c r="AO910" s="512"/>
      <c r="AP910" s="512"/>
      <c r="AQ910" s="512"/>
      <c r="AR910" s="512"/>
    </row>
    <row r="911" spans="1:44" ht="12" customHeight="1" x14ac:dyDescent="0.2">
      <c r="A911" s="546"/>
      <c r="B911" s="568"/>
      <c r="C911" s="548"/>
      <c r="D911" s="570"/>
      <c r="E911" s="54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521"/>
      <c r="R911" s="521"/>
      <c r="S911" s="532"/>
      <c r="T911" s="521"/>
      <c r="U911" s="530"/>
      <c r="V911" s="521"/>
      <c r="W911" s="514"/>
      <c r="X911" s="512"/>
      <c r="Y911" s="540"/>
      <c r="Z911" s="514"/>
      <c r="AA911" s="512"/>
      <c r="AB911" s="513"/>
      <c r="AC911" s="513"/>
      <c r="AD911" s="512"/>
      <c r="AE911" s="512"/>
      <c r="AF911" s="512"/>
      <c r="AG911" s="513"/>
      <c r="AH911" s="514"/>
      <c r="AI911" s="514"/>
      <c r="AJ911" s="514"/>
      <c r="AK911" s="514"/>
      <c r="AL911" s="516"/>
      <c r="AM911" s="514"/>
      <c r="AN911" s="512"/>
      <c r="AO911" s="512"/>
      <c r="AP911" s="512"/>
      <c r="AQ911" s="512"/>
      <c r="AR911" s="512"/>
    </row>
    <row r="912" spans="1:44" ht="12" customHeight="1" x14ac:dyDescent="0.2">
      <c r="A912" s="546"/>
      <c r="B912" s="568"/>
      <c r="C912" s="548"/>
      <c r="D912" s="569"/>
      <c r="E912" s="54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521"/>
      <c r="R912" s="521"/>
      <c r="S912" s="532"/>
      <c r="T912" s="521"/>
      <c r="U912" s="530"/>
      <c r="V912" s="521"/>
      <c r="W912" s="514"/>
      <c r="X912" s="512"/>
      <c r="Y912" s="540"/>
      <c r="Z912" s="514"/>
      <c r="AA912" s="512"/>
      <c r="AB912" s="513"/>
      <c r="AC912" s="513"/>
      <c r="AD912" s="512">
        <f>IFERROR(LEFT(E914,FIND(" ",E914)-1),E914)</f>
        <v>0</v>
      </c>
      <c r="AE912" s="512" t="e">
        <f>MID(E914,FIND(" ",E914)*1,27)</f>
        <v>#VALUE!</v>
      </c>
      <c r="AF912" s="512" t="str">
        <f>UPPER(AD912)</f>
        <v>0</v>
      </c>
      <c r="AG912" s="513" t="e">
        <f>PROPER(AE912)</f>
        <v>#VALUE!</v>
      </c>
      <c r="AH912" s="514" t="str">
        <f>MID($F914,FIND("",$F914)*1,2)</f>
        <v/>
      </c>
      <c r="AI912" s="514" t="str">
        <f>MID($F914,FIND("",$F914)*3,2)</f>
        <v/>
      </c>
      <c r="AJ912" s="514" t="str">
        <f>MID($F914,FIND("",$F914)*5,2)</f>
        <v/>
      </c>
      <c r="AK912" s="515">
        <f>G914</f>
        <v>0</v>
      </c>
      <c r="AL912" s="516">
        <f>IF(AK912="кмс",AK$2,IF(AK912="мс",AL$2,IF(AK912="мсмк",AM$2,IF(AK912="змс",AN$2,AK912))))</f>
        <v>0</v>
      </c>
      <c r="AM912" s="514"/>
      <c r="AN912" s="512"/>
      <c r="AO912" s="512"/>
      <c r="AP912" s="512"/>
      <c r="AQ912" s="512"/>
      <c r="AR912" s="512"/>
    </row>
    <row r="913" spans="1:44" ht="12" customHeight="1" x14ac:dyDescent="0.2">
      <c r="A913" s="546"/>
      <c r="B913" s="568"/>
      <c r="C913" s="548"/>
      <c r="D913" s="570"/>
      <c r="E913" s="54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521"/>
      <c r="R913" s="521"/>
      <c r="S913" s="532"/>
      <c r="T913" s="521"/>
      <c r="U913" s="530"/>
      <c r="V913" s="521"/>
      <c r="W913" s="514"/>
      <c r="X913" s="512"/>
      <c r="Y913" s="540"/>
      <c r="Z913" s="514"/>
      <c r="AA913" s="512"/>
      <c r="AB913" s="513"/>
      <c r="AC913" s="513"/>
      <c r="AD913" s="512"/>
      <c r="AE913" s="512"/>
      <c r="AF913" s="512"/>
      <c r="AG913" s="513"/>
      <c r="AH913" s="514"/>
      <c r="AI913" s="514"/>
      <c r="AJ913" s="514"/>
      <c r="AK913" s="514"/>
      <c r="AL913" s="516"/>
      <c r="AM913" s="514"/>
      <c r="AN913" s="512"/>
      <c r="AO913" s="512"/>
      <c r="AP913" s="512"/>
      <c r="AQ913" s="512"/>
      <c r="AR913" s="512"/>
    </row>
    <row r="914" spans="1:44" ht="12" customHeight="1" x14ac:dyDescent="0.2">
      <c r="A914" s="546"/>
      <c r="B914" s="568"/>
      <c r="C914" s="548"/>
      <c r="D914" s="569"/>
      <c r="E914" s="54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521"/>
      <c r="R914" s="521"/>
      <c r="S914" s="532"/>
      <c r="T914" s="521"/>
      <c r="U914" s="530"/>
      <c r="V914" s="521"/>
      <c r="W914" s="514"/>
      <c r="X914" s="512"/>
      <c r="Y914" s="540"/>
      <c r="Z914" s="514"/>
      <c r="AA914" s="512"/>
      <c r="AB914" s="513"/>
      <c r="AC914" s="513"/>
      <c r="AD914" s="512">
        <f>IFERROR(LEFT(E916,FIND(" ",E916)-1),E916)</f>
        <v>0</v>
      </c>
      <c r="AE914" s="512" t="e">
        <f>MID(E916,FIND(" ",E916)*1,27)</f>
        <v>#VALUE!</v>
      </c>
      <c r="AF914" s="512" t="str">
        <f>UPPER(AD914)</f>
        <v>0</v>
      </c>
      <c r="AG914" s="513" t="e">
        <f>PROPER(AE914)</f>
        <v>#VALUE!</v>
      </c>
      <c r="AH914" s="514" t="str">
        <f>MID($F916,FIND("",$F916)*1,2)</f>
        <v/>
      </c>
      <c r="AI914" s="514" t="str">
        <f>MID($F916,FIND("",$F916)*3,2)</f>
        <v/>
      </c>
      <c r="AJ914" s="514" t="str">
        <f>MID($F916,FIND("",$F916)*5,2)</f>
        <v/>
      </c>
      <c r="AK914" s="515">
        <f>G916</f>
        <v>0</v>
      </c>
      <c r="AL914" s="516">
        <f>IF(AK914="кмс",AK$2,IF(AK914="мс",AL$2,IF(AK914="мсмк",AM$2,IF(AK914="змс",AN$2,AK914))))</f>
        <v>0</v>
      </c>
      <c r="AM914" s="514"/>
      <c r="AN914" s="512"/>
      <c r="AO914" s="512"/>
      <c r="AP914" s="512"/>
      <c r="AQ914" s="512"/>
      <c r="AR914" s="512"/>
    </row>
    <row r="915" spans="1:44" ht="12" customHeight="1" x14ac:dyDescent="0.2">
      <c r="A915" s="546"/>
      <c r="B915" s="568"/>
      <c r="C915" s="548"/>
      <c r="D915" s="570"/>
      <c r="E915" s="54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521"/>
      <c r="R915" s="521"/>
      <c r="S915" s="532"/>
      <c r="T915" s="521"/>
      <c r="U915" s="530"/>
      <c r="V915" s="521"/>
      <c r="W915" s="514"/>
      <c r="X915" s="512"/>
      <c r="Y915" s="540"/>
      <c r="Z915" s="514"/>
      <c r="AA915" s="512"/>
      <c r="AB915" s="513"/>
      <c r="AC915" s="513"/>
      <c r="AD915" s="512"/>
      <c r="AE915" s="512"/>
      <c r="AF915" s="512"/>
      <c r="AG915" s="513"/>
      <c r="AH915" s="514"/>
      <c r="AI915" s="514"/>
      <c r="AJ915" s="514"/>
      <c r="AK915" s="514"/>
      <c r="AL915" s="516"/>
      <c r="AM915" s="514"/>
      <c r="AN915" s="512"/>
      <c r="AO915" s="512"/>
      <c r="AP915" s="512"/>
      <c r="AQ915" s="512"/>
      <c r="AR915" s="512"/>
    </row>
    <row r="916" spans="1:44" ht="12" customHeight="1" x14ac:dyDescent="0.2">
      <c r="A916" s="546"/>
      <c r="B916" s="568"/>
      <c r="C916" s="548"/>
      <c r="D916" s="569"/>
      <c r="E916" s="54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521"/>
      <c r="R916" s="521"/>
      <c r="S916" s="532"/>
      <c r="T916" s="521"/>
      <c r="U916" s="530"/>
      <c r="V916" s="521"/>
      <c r="W916" s="514"/>
      <c r="X916" s="512"/>
      <c r="Y916" s="540"/>
      <c r="Z916" s="514"/>
      <c r="AA916" s="512"/>
      <c r="AB916" s="513"/>
      <c r="AC916" s="513"/>
      <c r="AD916" s="512">
        <f>IFERROR(LEFT(E918,FIND(" ",E918)-1),E918)</f>
        <v>0</v>
      </c>
      <c r="AE916" s="512" t="e">
        <f>MID(E918,FIND(" ",E918)*1,27)</f>
        <v>#VALUE!</v>
      </c>
      <c r="AF916" s="512" t="str">
        <f>UPPER(AD916)</f>
        <v>0</v>
      </c>
      <c r="AG916" s="513" t="e">
        <f>PROPER(AE916)</f>
        <v>#VALUE!</v>
      </c>
      <c r="AH916" s="514" t="str">
        <f>MID($F918,FIND("",$F918)*1,2)</f>
        <v/>
      </c>
      <c r="AI916" s="514" t="str">
        <f>MID($F918,FIND("",$F918)*3,2)</f>
        <v/>
      </c>
      <c r="AJ916" s="514" t="str">
        <f>MID($F918,FIND("",$F918)*5,2)</f>
        <v/>
      </c>
      <c r="AK916" s="515">
        <f>G918</f>
        <v>0</v>
      </c>
      <c r="AL916" s="516">
        <f>IF(AK916="кмс",AK$2,IF(AK916="мс",AL$2,IF(AK916="мсмк",AM$2,IF(AK916="змс",AN$2,AK916))))</f>
        <v>0</v>
      </c>
      <c r="AM916" s="514"/>
      <c r="AN916" s="512"/>
      <c r="AO916" s="512"/>
      <c r="AP916" s="512"/>
      <c r="AQ916" s="512"/>
      <c r="AR916" s="512"/>
    </row>
    <row r="917" spans="1:44" ht="12" customHeight="1" x14ac:dyDescent="0.2">
      <c r="A917" s="546"/>
      <c r="B917" s="568"/>
      <c r="C917" s="548"/>
      <c r="D917" s="570"/>
      <c r="E917" s="54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521"/>
      <c r="R917" s="521"/>
      <c r="S917" s="532"/>
      <c r="T917" s="521"/>
      <c r="U917" s="530"/>
      <c r="V917" s="521"/>
      <c r="W917" s="514"/>
      <c r="X917" s="512"/>
      <c r="Y917" s="540"/>
      <c r="Z917" s="514"/>
      <c r="AA917" s="512"/>
      <c r="AB917" s="513"/>
      <c r="AC917" s="513"/>
      <c r="AD917" s="512"/>
      <c r="AE917" s="512"/>
      <c r="AF917" s="512"/>
      <c r="AG917" s="513"/>
      <c r="AH917" s="514"/>
      <c r="AI917" s="514"/>
      <c r="AJ917" s="514"/>
      <c r="AK917" s="514"/>
      <c r="AL917" s="516"/>
      <c r="AM917" s="514"/>
      <c r="AN917" s="512"/>
      <c r="AO917" s="512"/>
      <c r="AP917" s="512"/>
      <c r="AQ917" s="512"/>
      <c r="AR917" s="512"/>
    </row>
    <row r="918" spans="1:44" ht="12" customHeight="1" x14ac:dyDescent="0.2">
      <c r="A918" s="546"/>
      <c r="B918" s="568"/>
      <c r="C918" s="548"/>
      <c r="D918" s="569"/>
      <c r="E918" s="54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521"/>
      <c r="R918" s="521"/>
      <c r="S918" s="532"/>
      <c r="T918" s="521"/>
      <c r="U918" s="530"/>
      <c r="V918" s="521"/>
      <c r="W918" s="514"/>
      <c r="X918" s="512"/>
      <c r="Y918" s="540"/>
      <c r="Z918" s="514"/>
      <c r="AA918" s="512"/>
      <c r="AB918" s="513"/>
      <c r="AC918" s="513"/>
      <c r="AD918" s="512">
        <f>IFERROR(LEFT(E920,FIND(" ",E920)-1),E920)</f>
        <v>0</v>
      </c>
      <c r="AE918" s="512" t="e">
        <f>MID(E920,FIND(" ",E920)*1,27)</f>
        <v>#VALUE!</v>
      </c>
      <c r="AF918" s="512" t="str">
        <f>UPPER(AD918)</f>
        <v>0</v>
      </c>
      <c r="AG918" s="513" t="e">
        <f>PROPER(AE918)</f>
        <v>#VALUE!</v>
      </c>
      <c r="AH918" s="514" t="str">
        <f>MID($F920,FIND("",$F920)*1,2)</f>
        <v/>
      </c>
      <c r="AI918" s="514" t="str">
        <f>MID($F920,FIND("",$F920)*3,2)</f>
        <v/>
      </c>
      <c r="AJ918" s="514" t="str">
        <f>MID($F920,FIND("",$F920)*5,2)</f>
        <v/>
      </c>
      <c r="AK918" s="515">
        <f>G920</f>
        <v>0</v>
      </c>
      <c r="AL918" s="516">
        <f>IF(AK918="кмс",AK$2,IF(AK918="мс",AL$2,IF(AK918="мсмк",AM$2,IF(AK918="змс",AN$2,AK918))))</f>
        <v>0</v>
      </c>
      <c r="AM918" s="514"/>
      <c r="AN918" s="512"/>
      <c r="AO918" s="512"/>
      <c r="AP918" s="512"/>
      <c r="AQ918" s="512"/>
      <c r="AR918" s="512"/>
    </row>
    <row r="919" spans="1:44" ht="12" customHeight="1" x14ac:dyDescent="0.2">
      <c r="A919" s="546"/>
      <c r="B919" s="568"/>
      <c r="C919" s="548"/>
      <c r="D919" s="570"/>
      <c r="E919" s="54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521"/>
      <c r="R919" s="521"/>
      <c r="S919" s="532"/>
      <c r="T919" s="521"/>
      <c r="U919" s="530"/>
      <c r="V919" s="521"/>
      <c r="W919" s="514"/>
      <c r="X919" s="512"/>
      <c r="Y919" s="540"/>
      <c r="Z919" s="514"/>
      <c r="AA919" s="512"/>
      <c r="AB919" s="513"/>
      <c r="AC919" s="513"/>
      <c r="AD919" s="512"/>
      <c r="AE919" s="512"/>
      <c r="AF919" s="512"/>
      <c r="AG919" s="513"/>
      <c r="AH919" s="514"/>
      <c r="AI919" s="514"/>
      <c r="AJ919" s="514"/>
      <c r="AK919" s="514"/>
      <c r="AL919" s="516"/>
      <c r="AM919" s="514"/>
      <c r="AN919" s="512"/>
      <c r="AO919" s="512"/>
      <c r="AP919" s="512"/>
      <c r="AQ919" s="512"/>
      <c r="AR919" s="512"/>
    </row>
    <row r="920" spans="1:44" ht="12" customHeight="1" x14ac:dyDescent="0.2">
      <c r="A920" s="546"/>
      <c r="B920" s="568"/>
      <c r="C920" s="548"/>
      <c r="D920" s="569"/>
      <c r="E920" s="54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521"/>
      <c r="R920" s="521"/>
      <c r="S920" s="532"/>
      <c r="T920" s="521"/>
      <c r="U920" s="530"/>
      <c r="V920" s="521"/>
      <c r="W920" s="514"/>
      <c r="X920" s="512"/>
      <c r="Y920" s="540"/>
      <c r="Z920" s="514"/>
      <c r="AA920" s="512"/>
      <c r="AB920" s="513"/>
      <c r="AC920" s="513"/>
      <c r="AD920" s="512">
        <f>IFERROR(LEFT(E922,FIND(" ",E922)-1),E922)</f>
        <v>0</v>
      </c>
      <c r="AE920" s="512" t="e">
        <f>MID(E922,FIND(" ",E922)*1,27)</f>
        <v>#VALUE!</v>
      </c>
      <c r="AF920" s="512" t="str">
        <f>UPPER(AD920)</f>
        <v>0</v>
      </c>
      <c r="AG920" s="513" t="e">
        <f>PROPER(AE920)</f>
        <v>#VALUE!</v>
      </c>
      <c r="AH920" s="514" t="str">
        <f>MID($F922,FIND("",$F922)*1,2)</f>
        <v/>
      </c>
      <c r="AI920" s="514" t="str">
        <f>MID($F922,FIND("",$F922)*3,2)</f>
        <v/>
      </c>
      <c r="AJ920" s="514" t="str">
        <f>MID($F922,FIND("",$F922)*5,2)</f>
        <v/>
      </c>
      <c r="AK920" s="515">
        <f>G922</f>
        <v>0</v>
      </c>
      <c r="AL920" s="516">
        <f>IF(AK920="кмс",AK$2,IF(AK920="мс",AL$2,IF(AK920="мсмк",AM$2,IF(AK920="змс",AN$2,AK920))))</f>
        <v>0</v>
      </c>
      <c r="AM920" s="514"/>
      <c r="AN920" s="512"/>
      <c r="AO920" s="512"/>
      <c r="AP920" s="512"/>
      <c r="AQ920" s="512"/>
      <c r="AR920" s="512"/>
    </row>
    <row r="921" spans="1:44" ht="12" customHeight="1" x14ac:dyDescent="0.2">
      <c r="A921" s="546"/>
      <c r="B921" s="568"/>
      <c r="C921" s="548"/>
      <c r="D921" s="570"/>
      <c r="E921" s="54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521"/>
      <c r="R921" s="521"/>
      <c r="S921" s="532"/>
      <c r="T921" s="521"/>
      <c r="U921" s="530"/>
      <c r="V921" s="521"/>
      <c r="W921" s="514"/>
      <c r="X921" s="512"/>
      <c r="Y921" s="540"/>
      <c r="Z921" s="514"/>
      <c r="AA921" s="512"/>
      <c r="AB921" s="513"/>
      <c r="AC921" s="513"/>
      <c r="AD921" s="512"/>
      <c r="AE921" s="512"/>
      <c r="AF921" s="512"/>
      <c r="AG921" s="513"/>
      <c r="AH921" s="514"/>
      <c r="AI921" s="514"/>
      <c r="AJ921" s="514"/>
      <c r="AK921" s="514"/>
      <c r="AL921" s="516"/>
      <c r="AM921" s="514"/>
      <c r="AN921" s="512"/>
      <c r="AO921" s="512"/>
      <c r="AP921" s="512"/>
      <c r="AQ921" s="512"/>
      <c r="AR921" s="512"/>
    </row>
    <row r="922" spans="1:44" ht="12" customHeight="1" x14ac:dyDescent="0.2">
      <c r="A922" s="546"/>
      <c r="B922" s="568"/>
      <c r="C922" s="548"/>
      <c r="D922" s="569"/>
      <c r="E922" s="54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521"/>
      <c r="R922" s="521"/>
      <c r="S922" s="532"/>
      <c r="T922" s="521"/>
      <c r="U922" s="530"/>
      <c r="V922" s="521"/>
      <c r="W922" s="514"/>
      <c r="X922" s="512"/>
      <c r="Y922" s="540"/>
      <c r="Z922" s="514"/>
      <c r="AA922" s="512"/>
      <c r="AB922" s="513"/>
      <c r="AC922" s="513"/>
      <c r="AD922" s="512">
        <f>IFERROR(LEFT(E924,FIND(" ",E924)-1),E924)</f>
        <v>0</v>
      </c>
      <c r="AE922" s="512" t="e">
        <f>MID(E924,FIND(" ",E924)*1,27)</f>
        <v>#VALUE!</v>
      </c>
      <c r="AF922" s="512" t="str">
        <f>UPPER(AD922)</f>
        <v>0</v>
      </c>
      <c r="AG922" s="513" t="e">
        <f>PROPER(AE922)</f>
        <v>#VALUE!</v>
      </c>
      <c r="AH922" s="514" t="str">
        <f>MID($F924,FIND("",$F924)*1,2)</f>
        <v/>
      </c>
      <c r="AI922" s="514" t="str">
        <f>MID($F924,FIND("",$F924)*3,2)</f>
        <v/>
      </c>
      <c r="AJ922" s="514" t="str">
        <f>MID($F924,FIND("",$F924)*5,2)</f>
        <v/>
      </c>
      <c r="AK922" s="515">
        <f>G924</f>
        <v>0</v>
      </c>
      <c r="AL922" s="516">
        <f>IF(AK922="кмс",AK$2,IF(AK922="мс",AL$2,IF(AK922="мсмк",AM$2,IF(AK922="змс",AN$2,AK922))))</f>
        <v>0</v>
      </c>
      <c r="AM922" s="514"/>
      <c r="AN922" s="512"/>
      <c r="AO922" s="512"/>
      <c r="AP922" s="512"/>
      <c r="AQ922" s="512"/>
      <c r="AR922" s="512"/>
    </row>
    <row r="923" spans="1:44" ht="12" customHeight="1" x14ac:dyDescent="0.2">
      <c r="A923" s="546"/>
      <c r="B923" s="568"/>
      <c r="C923" s="548"/>
      <c r="D923" s="570"/>
      <c r="E923" s="54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521"/>
      <c r="R923" s="521"/>
      <c r="S923" s="532"/>
      <c r="T923" s="521"/>
      <c r="U923" s="530"/>
      <c r="V923" s="521"/>
      <c r="W923" s="514"/>
      <c r="X923" s="512"/>
      <c r="Y923" s="540"/>
      <c r="Z923" s="514"/>
      <c r="AA923" s="512"/>
      <c r="AB923" s="513"/>
      <c r="AC923" s="513"/>
      <c r="AD923" s="512"/>
      <c r="AE923" s="512"/>
      <c r="AF923" s="512"/>
      <c r="AG923" s="513"/>
      <c r="AH923" s="514"/>
      <c r="AI923" s="514"/>
      <c r="AJ923" s="514"/>
      <c r="AK923" s="514"/>
      <c r="AL923" s="516"/>
      <c r="AM923" s="514"/>
      <c r="AN923" s="512"/>
      <c r="AO923" s="512"/>
      <c r="AP923" s="512"/>
      <c r="AQ923" s="512"/>
      <c r="AR923" s="512"/>
    </row>
    <row r="924" spans="1:44" ht="12" customHeight="1" x14ac:dyDescent="0.2">
      <c r="A924" s="546"/>
      <c r="B924" s="568"/>
      <c r="C924" s="548"/>
      <c r="D924" s="569"/>
      <c r="E924" s="550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521"/>
      <c r="R924" s="521"/>
      <c r="S924" s="532"/>
      <c r="T924" s="521"/>
      <c r="U924" s="530"/>
      <c r="V924" s="521"/>
      <c r="W924" s="514"/>
      <c r="X924" s="512"/>
      <c r="Y924" s="540"/>
      <c r="Z924" s="514"/>
      <c r="AA924" s="512"/>
      <c r="AB924" s="513"/>
      <c r="AC924" s="513"/>
      <c r="AD924" s="512">
        <f>IFERROR(LEFT(E926,FIND(" ",E926)-1),E926)</f>
        <v>0</v>
      </c>
      <c r="AE924" s="512" t="e">
        <f>MID(E926,FIND(" ",E926)*1,27)</f>
        <v>#VALUE!</v>
      </c>
      <c r="AF924" s="512" t="str">
        <f>UPPER(AD924)</f>
        <v>0</v>
      </c>
      <c r="AG924" s="513" t="e">
        <f>PROPER(AE924)</f>
        <v>#VALUE!</v>
      </c>
      <c r="AH924" s="514" t="str">
        <f>MID($F926,FIND("",$F926)*1,2)</f>
        <v/>
      </c>
      <c r="AI924" s="514" t="str">
        <f>MID($F926,FIND("",$F926)*3,2)</f>
        <v/>
      </c>
      <c r="AJ924" s="514" t="str">
        <f>MID($F926,FIND("",$F926)*5,2)</f>
        <v/>
      </c>
      <c r="AK924" s="515">
        <f>G926</f>
        <v>0</v>
      </c>
      <c r="AL924" s="516">
        <f>IF(AK924="кмс",AK$2,IF(AK924="мс",AL$2,IF(AK924="мсмк",AM$2,IF(AK924="змс",AN$2,AK924))))</f>
        <v>0</v>
      </c>
      <c r="AM924" s="514"/>
      <c r="AN924" s="512"/>
      <c r="AO924" s="512"/>
      <c r="AP924" s="512"/>
      <c r="AQ924" s="512"/>
      <c r="AR924" s="512"/>
    </row>
    <row r="925" spans="1:44" ht="12" customHeight="1" x14ac:dyDescent="0.2">
      <c r="A925" s="546"/>
      <c r="B925" s="568"/>
      <c r="C925" s="548"/>
      <c r="D925" s="570"/>
      <c r="E925" s="550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521"/>
      <c r="R925" s="521"/>
      <c r="S925" s="532"/>
      <c r="T925" s="521"/>
      <c r="U925" s="530"/>
      <c r="V925" s="521"/>
      <c r="W925" s="514"/>
      <c r="X925" s="512"/>
      <c r="Y925" s="540"/>
      <c r="Z925" s="514"/>
      <c r="AA925" s="512"/>
      <c r="AB925" s="513"/>
      <c r="AC925" s="513"/>
      <c r="AD925" s="512"/>
      <c r="AE925" s="512"/>
      <c r="AF925" s="512"/>
      <c r="AG925" s="513"/>
      <c r="AH925" s="514"/>
      <c r="AI925" s="514"/>
      <c r="AJ925" s="514"/>
      <c r="AK925" s="514"/>
      <c r="AL925" s="516"/>
      <c r="AM925" s="514"/>
      <c r="AN925" s="512"/>
      <c r="AO925" s="512"/>
      <c r="AP925" s="512"/>
      <c r="AQ925" s="512"/>
      <c r="AR925" s="512"/>
    </row>
    <row r="926" spans="1:44" ht="12" customHeight="1" x14ac:dyDescent="0.2">
      <c r="A926" s="546"/>
      <c r="B926" s="568"/>
      <c r="C926" s="548"/>
      <c r="D926" s="569"/>
      <c r="E926" s="54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521"/>
      <c r="R926" s="521"/>
      <c r="S926" s="532"/>
      <c r="T926" s="521"/>
      <c r="U926" s="530"/>
      <c r="V926" s="521"/>
      <c r="W926" s="514"/>
      <c r="X926" s="512"/>
      <c r="Y926" s="540"/>
      <c r="Z926" s="514"/>
      <c r="AA926" s="512"/>
      <c r="AB926" s="513"/>
      <c r="AC926" s="513"/>
      <c r="AD926" s="512">
        <f>IFERROR(LEFT(E928,FIND(" ",E928)-1),E928)</f>
        <v>0</v>
      </c>
      <c r="AE926" s="512" t="e">
        <f>MID(E928,FIND(" ",E928)*1,27)</f>
        <v>#VALUE!</v>
      </c>
      <c r="AF926" s="512" t="str">
        <f>UPPER(AD926)</f>
        <v>0</v>
      </c>
      <c r="AG926" s="513" t="e">
        <f>PROPER(AE926)</f>
        <v>#VALUE!</v>
      </c>
      <c r="AH926" s="514" t="str">
        <f>MID($F928,FIND("",$F928)*1,2)</f>
        <v/>
      </c>
      <c r="AI926" s="514" t="str">
        <f>MID($F928,FIND("",$F928)*3,2)</f>
        <v/>
      </c>
      <c r="AJ926" s="514" t="str">
        <f>MID($F928,FIND("",$F928)*5,2)</f>
        <v/>
      </c>
      <c r="AK926" s="515">
        <f>G928</f>
        <v>0</v>
      </c>
      <c r="AL926" s="516">
        <f>IF(AK926="кмс",AK$2,IF(AK926="мс",AL$2,IF(AK926="мсмк",AM$2,IF(AK926="змс",AN$2,AK926))))</f>
        <v>0</v>
      </c>
      <c r="AM926" s="514"/>
      <c r="AN926" s="512"/>
      <c r="AO926" s="512"/>
      <c r="AP926" s="512"/>
      <c r="AQ926" s="512"/>
      <c r="AR926" s="512"/>
    </row>
    <row r="927" spans="1:44" ht="12" customHeight="1" x14ac:dyDescent="0.2">
      <c r="A927" s="546"/>
      <c r="B927" s="568"/>
      <c r="C927" s="548"/>
      <c r="D927" s="570"/>
      <c r="E927" s="54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521"/>
      <c r="R927" s="521"/>
      <c r="S927" s="532"/>
      <c r="T927" s="521"/>
      <c r="U927" s="530"/>
      <c r="V927" s="521"/>
      <c r="W927" s="514"/>
      <c r="X927" s="512"/>
      <c r="Y927" s="540"/>
      <c r="Z927" s="514"/>
      <c r="AA927" s="512"/>
      <c r="AB927" s="513"/>
      <c r="AC927" s="513"/>
      <c r="AD927" s="512"/>
      <c r="AE927" s="512"/>
      <c r="AF927" s="512"/>
      <c r="AG927" s="513"/>
      <c r="AH927" s="514"/>
      <c r="AI927" s="514"/>
      <c r="AJ927" s="514"/>
      <c r="AK927" s="514"/>
      <c r="AL927" s="516"/>
      <c r="AM927" s="514"/>
      <c r="AN927" s="512"/>
      <c r="AO927" s="512"/>
      <c r="AP927" s="512"/>
      <c r="AQ927" s="512"/>
      <c r="AR927" s="512"/>
    </row>
    <row r="928" spans="1:44" ht="12" customHeight="1" x14ac:dyDescent="0.2">
      <c r="A928" s="546"/>
      <c r="B928" s="568"/>
      <c r="C928" s="548"/>
      <c r="D928" s="569"/>
      <c r="E928" s="54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521"/>
      <c r="R928" s="521"/>
      <c r="S928" s="532"/>
      <c r="T928" s="521"/>
      <c r="U928" s="530"/>
      <c r="V928" s="521"/>
      <c r="W928" s="514"/>
      <c r="X928" s="512"/>
      <c r="Y928" s="540"/>
      <c r="Z928" s="514"/>
      <c r="AA928" s="512"/>
      <c r="AB928" s="513"/>
      <c r="AC928" s="513"/>
      <c r="AD928" s="512">
        <f>IFERROR(LEFT(E930,FIND(" ",E930)-1),E930)</f>
        <v>0</v>
      </c>
      <c r="AE928" s="512" t="e">
        <f>MID(E930,FIND(" ",E930)*1,27)</f>
        <v>#VALUE!</v>
      </c>
      <c r="AF928" s="512" t="str">
        <f>UPPER(AD928)</f>
        <v>0</v>
      </c>
      <c r="AG928" s="513" t="e">
        <f>PROPER(AE928)</f>
        <v>#VALUE!</v>
      </c>
      <c r="AH928" s="514" t="str">
        <f>MID($F930,FIND("",$F930)*1,2)</f>
        <v/>
      </c>
      <c r="AI928" s="514" t="str">
        <f>MID($F930,FIND("",$F930)*3,2)</f>
        <v/>
      </c>
      <c r="AJ928" s="514" t="str">
        <f>MID($F930,FIND("",$F930)*5,2)</f>
        <v/>
      </c>
      <c r="AK928" s="515">
        <f>G930</f>
        <v>0</v>
      </c>
      <c r="AL928" s="516">
        <f>IF(AK928="кмс",AK$2,IF(AK928="мс",AL$2,IF(AK928="мсмк",AM$2,IF(AK928="змс",AN$2,AK928))))</f>
        <v>0</v>
      </c>
      <c r="AM928" s="514"/>
      <c r="AN928" s="512"/>
      <c r="AO928" s="512"/>
      <c r="AP928" s="512"/>
      <c r="AQ928" s="512"/>
      <c r="AR928" s="512"/>
    </row>
    <row r="929" spans="1:44" ht="12" customHeight="1" x14ac:dyDescent="0.2">
      <c r="A929" s="546"/>
      <c r="B929" s="568"/>
      <c r="C929" s="548"/>
      <c r="D929" s="570"/>
      <c r="E929" s="54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521"/>
      <c r="R929" s="521"/>
      <c r="S929" s="532"/>
      <c r="T929" s="521"/>
      <c r="U929" s="530"/>
      <c r="V929" s="521"/>
      <c r="W929" s="514"/>
      <c r="X929" s="512"/>
      <c r="Y929" s="540"/>
      <c r="Z929" s="514"/>
      <c r="AA929" s="512"/>
      <c r="AB929" s="513"/>
      <c r="AC929" s="513"/>
      <c r="AD929" s="512"/>
      <c r="AE929" s="512"/>
      <c r="AF929" s="512"/>
      <c r="AG929" s="513"/>
      <c r="AH929" s="514"/>
      <c r="AI929" s="514"/>
      <c r="AJ929" s="514"/>
      <c r="AK929" s="514"/>
      <c r="AL929" s="516"/>
      <c r="AM929" s="514"/>
      <c r="AN929" s="512"/>
      <c r="AO929" s="512"/>
      <c r="AP929" s="512"/>
      <c r="AQ929" s="512"/>
      <c r="AR929" s="512"/>
    </row>
    <row r="930" spans="1:44" ht="12" customHeight="1" x14ac:dyDescent="0.2">
      <c r="A930" s="546"/>
      <c r="B930" s="568"/>
      <c r="C930" s="548"/>
      <c r="D930" s="569"/>
      <c r="E930" s="550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521"/>
      <c r="R930" s="521"/>
      <c r="S930" s="532"/>
      <c r="T930" s="521"/>
      <c r="U930" s="530"/>
      <c r="V930" s="521"/>
      <c r="W930" s="514"/>
      <c r="X930" s="512"/>
      <c r="Y930" s="540"/>
      <c r="Z930" s="514"/>
      <c r="AA930" s="512"/>
      <c r="AB930" s="513"/>
      <c r="AC930" s="513"/>
      <c r="AD930" s="512">
        <f>IFERROR(LEFT(E932,FIND(" ",E932)-1),E932)</f>
        <v>0</v>
      </c>
      <c r="AE930" s="512" t="e">
        <f>MID(E932,FIND(" ",E932)*1,27)</f>
        <v>#VALUE!</v>
      </c>
      <c r="AF930" s="512" t="str">
        <f>UPPER(AD930)</f>
        <v>0</v>
      </c>
      <c r="AG930" s="513" t="e">
        <f>PROPER(AE930)</f>
        <v>#VALUE!</v>
      </c>
      <c r="AH930" s="514" t="str">
        <f>MID($F932,FIND("",$F932)*1,2)</f>
        <v/>
      </c>
      <c r="AI930" s="514" t="str">
        <f>MID($F932,FIND("",$F932)*3,2)</f>
        <v/>
      </c>
      <c r="AJ930" s="514" t="str">
        <f>MID($F932,FIND("",$F932)*5,2)</f>
        <v/>
      </c>
      <c r="AK930" s="515">
        <f>G932</f>
        <v>0</v>
      </c>
      <c r="AL930" s="516">
        <f>IF(AK930="кмс",AK$2,IF(AK930="мс",AL$2,IF(AK930="мсмк",AM$2,IF(AK930="змс",AN$2,AK930))))</f>
        <v>0</v>
      </c>
      <c r="AM930" s="514"/>
      <c r="AN930" s="512"/>
      <c r="AO930" s="512"/>
      <c r="AP930" s="512"/>
      <c r="AQ930" s="512"/>
      <c r="AR930" s="512"/>
    </row>
    <row r="931" spans="1:44" ht="12" customHeight="1" x14ac:dyDescent="0.2">
      <c r="A931" s="546"/>
      <c r="B931" s="568"/>
      <c r="C931" s="548"/>
      <c r="D931" s="570"/>
      <c r="E931" s="550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521"/>
      <c r="R931" s="521"/>
      <c r="S931" s="532"/>
      <c r="T931" s="521"/>
      <c r="U931" s="530"/>
      <c r="V931" s="521"/>
      <c r="W931" s="514"/>
      <c r="X931" s="512"/>
      <c r="Y931" s="540"/>
      <c r="Z931" s="514"/>
      <c r="AA931" s="512"/>
      <c r="AB931" s="513"/>
      <c r="AC931" s="513"/>
      <c r="AD931" s="512"/>
      <c r="AE931" s="512"/>
      <c r="AF931" s="512"/>
      <c r="AG931" s="513"/>
      <c r="AH931" s="514"/>
      <c r="AI931" s="514"/>
      <c r="AJ931" s="514"/>
      <c r="AK931" s="514"/>
      <c r="AL931" s="516"/>
      <c r="AM931" s="514"/>
      <c r="AN931" s="512"/>
      <c r="AO931" s="512"/>
      <c r="AP931" s="512"/>
      <c r="AQ931" s="512"/>
      <c r="AR931" s="512"/>
    </row>
    <row r="932" spans="1:44" ht="12" customHeight="1" x14ac:dyDescent="0.2">
      <c r="A932" s="546"/>
      <c r="B932" s="568"/>
      <c r="C932" s="548"/>
      <c r="D932" s="569"/>
      <c r="E932" s="54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521"/>
      <c r="R932" s="521"/>
      <c r="S932" s="532"/>
      <c r="T932" s="521"/>
      <c r="U932" s="530"/>
      <c r="V932" s="521"/>
      <c r="W932" s="514"/>
      <c r="X932" s="512"/>
      <c r="Y932" s="540"/>
      <c r="Z932" s="514"/>
      <c r="AA932" s="512"/>
      <c r="AB932" s="513"/>
      <c r="AC932" s="513"/>
      <c r="AD932" s="512">
        <f>IFERROR(LEFT(E934,FIND(" ",E934)-1),E934)</f>
        <v>0</v>
      </c>
      <c r="AE932" s="512" t="e">
        <f>MID(E934,FIND(" ",E934)*1,27)</f>
        <v>#VALUE!</v>
      </c>
      <c r="AF932" s="512" t="str">
        <f>UPPER(AD932)</f>
        <v>0</v>
      </c>
      <c r="AG932" s="513" t="e">
        <f>PROPER(AE932)</f>
        <v>#VALUE!</v>
      </c>
      <c r="AH932" s="514" t="str">
        <f>MID($F934,FIND("",$F934)*1,2)</f>
        <v/>
      </c>
      <c r="AI932" s="514" t="str">
        <f>MID($F934,FIND("",$F934)*3,2)</f>
        <v/>
      </c>
      <c r="AJ932" s="514" t="str">
        <f>MID($F934,FIND("",$F934)*5,2)</f>
        <v/>
      </c>
      <c r="AK932" s="515">
        <f>G934</f>
        <v>0</v>
      </c>
      <c r="AL932" s="516">
        <f>IF(AK932="кмс",AK$2,IF(AK932="мс",AL$2,IF(AK932="мсмк",AM$2,IF(AK932="змс",AN$2,AK932))))</f>
        <v>0</v>
      </c>
      <c r="AM932" s="514"/>
      <c r="AN932" s="512"/>
      <c r="AO932" s="512"/>
      <c r="AP932" s="512"/>
      <c r="AQ932" s="512"/>
      <c r="AR932" s="512"/>
    </row>
    <row r="933" spans="1:44" ht="12" customHeight="1" x14ac:dyDescent="0.2">
      <c r="A933" s="546"/>
      <c r="B933" s="568"/>
      <c r="C933" s="548"/>
      <c r="D933" s="570"/>
      <c r="E933" s="54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521"/>
      <c r="R933" s="521"/>
      <c r="S933" s="532"/>
      <c r="T933" s="521"/>
      <c r="U933" s="530"/>
      <c r="V933" s="521"/>
      <c r="W933" s="514"/>
      <c r="X933" s="512"/>
      <c r="Y933" s="540"/>
      <c r="Z933" s="514"/>
      <c r="AA933" s="512"/>
      <c r="AB933" s="513"/>
      <c r="AC933" s="513"/>
      <c r="AD933" s="512"/>
      <c r="AE933" s="512"/>
      <c r="AF933" s="512"/>
      <c r="AG933" s="513"/>
      <c r="AH933" s="514"/>
      <c r="AI933" s="514"/>
      <c r="AJ933" s="514"/>
      <c r="AK933" s="514"/>
      <c r="AL933" s="516"/>
      <c r="AM933" s="514"/>
      <c r="AN933" s="512"/>
      <c r="AO933" s="512"/>
      <c r="AP933" s="512"/>
      <c r="AQ933" s="512"/>
      <c r="AR933" s="512"/>
    </row>
    <row r="934" spans="1:44" ht="12" customHeight="1" x14ac:dyDescent="0.2">
      <c r="A934" s="546"/>
      <c r="B934" s="568"/>
      <c r="C934" s="548"/>
      <c r="D934" s="569"/>
      <c r="E934" s="550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521"/>
      <c r="R934" s="521"/>
      <c r="S934" s="532"/>
      <c r="T934" s="521"/>
      <c r="U934" s="530"/>
      <c r="V934" s="521"/>
      <c r="W934" s="514"/>
      <c r="X934" s="512"/>
      <c r="Y934" s="540"/>
      <c r="Z934" s="514"/>
      <c r="AA934" s="512"/>
      <c r="AB934" s="513"/>
      <c r="AC934" s="513"/>
      <c r="AD934" s="512">
        <f>IFERROR(LEFT(E936,FIND(" ",E936)-1),E936)</f>
        <v>0</v>
      </c>
      <c r="AE934" s="512" t="e">
        <f>MID(E936,FIND(" ",E936)*1,27)</f>
        <v>#VALUE!</v>
      </c>
      <c r="AF934" s="512" t="str">
        <f>UPPER(AD934)</f>
        <v>0</v>
      </c>
      <c r="AG934" s="513" t="e">
        <f>PROPER(AE934)</f>
        <v>#VALUE!</v>
      </c>
      <c r="AH934" s="514" t="str">
        <f>MID($F936,FIND("",$F936)*1,2)</f>
        <v/>
      </c>
      <c r="AI934" s="514" t="str">
        <f>MID($F936,FIND("",$F936)*3,2)</f>
        <v/>
      </c>
      <c r="AJ934" s="514" t="str">
        <f>MID($F936,FIND("",$F936)*5,2)</f>
        <v/>
      </c>
      <c r="AK934" s="515">
        <f>G936</f>
        <v>0</v>
      </c>
      <c r="AL934" s="516">
        <f>IF(AK934="кмс",AK$2,IF(AK934="мс",AL$2,IF(AK934="мсмк",AM$2,IF(AK934="змс",AN$2,AK934))))</f>
        <v>0</v>
      </c>
      <c r="AM934" s="514"/>
      <c r="AN934" s="512"/>
      <c r="AO934" s="512"/>
      <c r="AP934" s="512"/>
      <c r="AQ934" s="512"/>
      <c r="AR934" s="512"/>
    </row>
    <row r="935" spans="1:44" ht="12" customHeight="1" x14ac:dyDescent="0.2">
      <c r="A935" s="546"/>
      <c r="B935" s="568"/>
      <c r="C935" s="548"/>
      <c r="D935" s="570"/>
      <c r="E935" s="550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521"/>
      <c r="R935" s="521"/>
      <c r="S935" s="532"/>
      <c r="T935" s="521"/>
      <c r="U935" s="530"/>
      <c r="V935" s="521"/>
      <c r="W935" s="514"/>
      <c r="X935" s="512"/>
      <c r="Y935" s="540"/>
      <c r="Z935" s="514"/>
      <c r="AA935" s="512"/>
      <c r="AB935" s="513"/>
      <c r="AC935" s="513"/>
      <c r="AD935" s="512"/>
      <c r="AE935" s="512"/>
      <c r="AF935" s="512"/>
      <c r="AG935" s="513"/>
      <c r="AH935" s="514"/>
      <c r="AI935" s="514"/>
      <c r="AJ935" s="514"/>
      <c r="AK935" s="514"/>
      <c r="AL935" s="516"/>
      <c r="AM935" s="514"/>
      <c r="AN935" s="512"/>
      <c r="AO935" s="512"/>
      <c r="AP935" s="512"/>
      <c r="AQ935" s="512"/>
      <c r="AR935" s="512"/>
    </row>
    <row r="936" spans="1:44" ht="12" customHeight="1" x14ac:dyDescent="0.2">
      <c r="A936" s="546"/>
      <c r="B936" s="568"/>
      <c r="C936" s="548"/>
      <c r="D936" s="569"/>
      <c r="E936" s="550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521"/>
      <c r="R936" s="521"/>
      <c r="S936" s="532"/>
      <c r="T936" s="521"/>
      <c r="U936" s="530"/>
      <c r="V936" s="521"/>
      <c r="W936" s="514"/>
      <c r="X936" s="512"/>
      <c r="Y936" s="540"/>
      <c r="Z936" s="514"/>
      <c r="AA936" s="512"/>
      <c r="AB936" s="513"/>
      <c r="AC936" s="513"/>
      <c r="AD936" s="512">
        <f>IFERROR(LEFT(E938,FIND(" ",E938)-1),E938)</f>
        <v>0</v>
      </c>
      <c r="AE936" s="512" t="e">
        <f>MID(E938,FIND(" ",E938)*1,27)</f>
        <v>#VALUE!</v>
      </c>
      <c r="AF936" s="512" t="str">
        <f>UPPER(AD936)</f>
        <v>0</v>
      </c>
      <c r="AG936" s="513" t="e">
        <f>PROPER(AE936)</f>
        <v>#VALUE!</v>
      </c>
      <c r="AH936" s="514" t="str">
        <f>MID($F938,FIND("",$F938)*1,2)</f>
        <v/>
      </c>
      <c r="AI936" s="514" t="str">
        <f>MID($F938,FIND("",$F938)*3,2)</f>
        <v/>
      </c>
      <c r="AJ936" s="514" t="str">
        <f>MID($F938,FIND("",$F938)*5,2)</f>
        <v/>
      </c>
      <c r="AK936" s="515">
        <f>G938</f>
        <v>0</v>
      </c>
      <c r="AL936" s="516">
        <f>IF(AK936="кмс",AK$2,IF(AK936="мс",AL$2,IF(AK936="мсмк",AM$2,IF(AK936="змс",AN$2,AK936))))</f>
        <v>0</v>
      </c>
      <c r="AM936" s="514"/>
      <c r="AN936" s="512"/>
      <c r="AO936" s="512"/>
      <c r="AP936" s="512"/>
      <c r="AQ936" s="512"/>
      <c r="AR936" s="512"/>
    </row>
    <row r="937" spans="1:44" ht="12" customHeight="1" x14ac:dyDescent="0.2">
      <c r="A937" s="546"/>
      <c r="B937" s="568"/>
      <c r="C937" s="548"/>
      <c r="D937" s="570"/>
      <c r="E937" s="550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521"/>
      <c r="R937" s="521"/>
      <c r="S937" s="532"/>
      <c r="T937" s="521"/>
      <c r="U937" s="530"/>
      <c r="V937" s="521"/>
      <c r="W937" s="514"/>
      <c r="X937" s="512"/>
      <c r="Y937" s="540"/>
      <c r="Z937" s="514"/>
      <c r="AA937" s="512"/>
      <c r="AB937" s="513"/>
      <c r="AC937" s="513"/>
      <c r="AD937" s="512"/>
      <c r="AE937" s="512"/>
      <c r="AF937" s="512"/>
      <c r="AG937" s="513"/>
      <c r="AH937" s="514"/>
      <c r="AI937" s="514"/>
      <c r="AJ937" s="514"/>
      <c r="AK937" s="514"/>
      <c r="AL937" s="516"/>
      <c r="AM937" s="514"/>
      <c r="AN937" s="512"/>
      <c r="AO937" s="512"/>
      <c r="AP937" s="512"/>
      <c r="AQ937" s="512"/>
      <c r="AR937" s="512"/>
    </row>
    <row r="938" spans="1:44" ht="12" customHeight="1" x14ac:dyDescent="0.2">
      <c r="A938" s="546"/>
      <c r="B938" s="568"/>
      <c r="C938" s="548"/>
      <c r="D938" s="569"/>
      <c r="E938" s="54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521"/>
      <c r="R938" s="521"/>
      <c r="S938" s="532"/>
      <c r="T938" s="521"/>
      <c r="U938" s="530"/>
      <c r="V938" s="521"/>
      <c r="W938" s="514"/>
      <c r="X938" s="512"/>
      <c r="Y938" s="540"/>
      <c r="Z938" s="514"/>
      <c r="AA938" s="512"/>
      <c r="AB938" s="513"/>
      <c r="AC938" s="513"/>
      <c r="AD938" s="512">
        <f>IFERROR(LEFT(E940,FIND(" ",E940)-1),E940)</f>
        <v>0</v>
      </c>
      <c r="AE938" s="512" t="e">
        <f>MID(E940,FIND(" ",E940)*1,27)</f>
        <v>#VALUE!</v>
      </c>
      <c r="AF938" s="512" t="str">
        <f>UPPER(AD938)</f>
        <v>0</v>
      </c>
      <c r="AG938" s="513" t="e">
        <f>PROPER(AE938)</f>
        <v>#VALUE!</v>
      </c>
      <c r="AH938" s="514" t="str">
        <f>MID($F940,FIND("",$F940)*1,2)</f>
        <v/>
      </c>
      <c r="AI938" s="514" t="str">
        <f>MID($F940,FIND("",$F940)*3,2)</f>
        <v/>
      </c>
      <c r="AJ938" s="514" t="str">
        <f>MID($F940,FIND("",$F940)*5,2)</f>
        <v/>
      </c>
      <c r="AK938" s="515">
        <f>G940</f>
        <v>0</v>
      </c>
      <c r="AL938" s="516">
        <f>IF(AK938="кмс",AK$2,IF(AK938="мс",AL$2,IF(AK938="мсмк",AM$2,IF(AK938="змс",AN$2,AK938))))</f>
        <v>0</v>
      </c>
      <c r="AM938" s="514"/>
      <c r="AN938" s="512"/>
      <c r="AO938" s="512"/>
      <c r="AP938" s="512"/>
      <c r="AQ938" s="512"/>
      <c r="AR938" s="512"/>
    </row>
    <row r="939" spans="1:44" ht="12" customHeight="1" x14ac:dyDescent="0.2">
      <c r="A939" s="546"/>
      <c r="B939" s="568"/>
      <c r="C939" s="548"/>
      <c r="D939" s="570"/>
      <c r="E939" s="54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521"/>
      <c r="R939" s="521"/>
      <c r="S939" s="532"/>
      <c r="T939" s="521"/>
      <c r="U939" s="530"/>
      <c r="V939" s="521"/>
      <c r="W939" s="514"/>
      <c r="X939" s="512"/>
      <c r="Y939" s="540"/>
      <c r="Z939" s="514"/>
      <c r="AA939" s="512"/>
      <c r="AB939" s="513"/>
      <c r="AC939" s="513"/>
      <c r="AD939" s="512"/>
      <c r="AE939" s="512"/>
      <c r="AF939" s="512"/>
      <c r="AG939" s="513"/>
      <c r="AH939" s="514"/>
      <c r="AI939" s="514"/>
      <c r="AJ939" s="514"/>
      <c r="AK939" s="514"/>
      <c r="AL939" s="516"/>
      <c r="AM939" s="514"/>
      <c r="AN939" s="512"/>
      <c r="AO939" s="512"/>
      <c r="AP939" s="512"/>
      <c r="AQ939" s="512"/>
      <c r="AR939" s="512"/>
    </row>
    <row r="940" spans="1:44" ht="12" customHeight="1" x14ac:dyDescent="0.2">
      <c r="A940" s="546"/>
      <c r="B940" s="568"/>
      <c r="C940" s="548"/>
      <c r="D940" s="569"/>
      <c r="E940" s="54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521"/>
      <c r="R940" s="521"/>
      <c r="S940" s="532"/>
      <c r="T940" s="521"/>
      <c r="U940" s="530"/>
      <c r="V940" s="521"/>
      <c r="W940" s="514"/>
      <c r="X940" s="512"/>
      <c r="Y940" s="540"/>
      <c r="Z940" s="514"/>
      <c r="AA940" s="512"/>
      <c r="AB940" s="513"/>
      <c r="AC940" s="513"/>
      <c r="AD940" s="512">
        <f>IFERROR(LEFT(E942,FIND(" ",E942)-1),E942)</f>
        <v>0</v>
      </c>
      <c r="AE940" s="512" t="e">
        <f>MID(E942,FIND(" ",E942)*1,27)</f>
        <v>#VALUE!</v>
      </c>
      <c r="AF940" s="512" t="str">
        <f>UPPER(AD940)</f>
        <v>0</v>
      </c>
      <c r="AG940" s="513" t="e">
        <f>PROPER(AE940)</f>
        <v>#VALUE!</v>
      </c>
      <c r="AH940" s="514" t="str">
        <f>MID($F942,FIND("",$F942)*1,2)</f>
        <v/>
      </c>
      <c r="AI940" s="514" t="str">
        <f>MID($F942,FIND("",$F942)*3,2)</f>
        <v/>
      </c>
      <c r="AJ940" s="514" t="str">
        <f>MID($F942,FIND("",$F942)*5,2)</f>
        <v/>
      </c>
      <c r="AK940" s="515">
        <f>G942</f>
        <v>0</v>
      </c>
      <c r="AL940" s="516">
        <f>IF(AK940="кмс",AK$2,IF(AK940="мс",AL$2,IF(AK940="мсмк",AM$2,IF(AK940="змс",AN$2,AK940))))</f>
        <v>0</v>
      </c>
      <c r="AM940" s="514"/>
      <c r="AN940" s="512"/>
      <c r="AO940" s="512"/>
      <c r="AP940" s="512"/>
      <c r="AQ940" s="512"/>
      <c r="AR940" s="512"/>
    </row>
    <row r="941" spans="1:44" ht="12" customHeight="1" x14ac:dyDescent="0.2">
      <c r="A941" s="546"/>
      <c r="B941" s="568"/>
      <c r="C941" s="548"/>
      <c r="D941" s="570"/>
      <c r="E941" s="54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521"/>
      <c r="R941" s="521"/>
      <c r="S941" s="532"/>
      <c r="T941" s="521"/>
      <c r="U941" s="530"/>
      <c r="V941" s="521"/>
      <c r="W941" s="514"/>
      <c r="X941" s="512"/>
      <c r="Y941" s="540"/>
      <c r="Z941" s="514"/>
      <c r="AA941" s="512"/>
      <c r="AB941" s="513"/>
      <c r="AC941" s="513"/>
      <c r="AD941" s="512"/>
      <c r="AE941" s="512"/>
      <c r="AF941" s="512"/>
      <c r="AG941" s="513"/>
      <c r="AH941" s="514"/>
      <c r="AI941" s="514"/>
      <c r="AJ941" s="514"/>
      <c r="AK941" s="514"/>
      <c r="AL941" s="516"/>
      <c r="AM941" s="514"/>
      <c r="AN941" s="512"/>
      <c r="AO941" s="512"/>
      <c r="AP941" s="512"/>
      <c r="AQ941" s="512"/>
      <c r="AR941" s="512"/>
    </row>
    <row r="942" spans="1:44" ht="12" customHeight="1" x14ac:dyDescent="0.2">
      <c r="A942" s="546"/>
      <c r="B942" s="568"/>
      <c r="C942" s="546"/>
      <c r="D942" s="569"/>
      <c r="E942" s="54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521"/>
      <c r="R942" s="521"/>
      <c r="S942" s="532"/>
      <c r="T942" s="521"/>
      <c r="U942" s="530"/>
      <c r="V942" s="521"/>
      <c r="W942" s="514"/>
      <c r="X942" s="512"/>
      <c r="Y942" s="540"/>
      <c r="Z942" s="514"/>
      <c r="AA942" s="512"/>
      <c r="AB942" s="513"/>
      <c r="AC942" s="513"/>
      <c r="AD942" s="512">
        <f>IFERROR(LEFT(E944,FIND(" ",E944)-1),E944)</f>
        <v>0</v>
      </c>
      <c r="AE942" s="512" t="e">
        <f>MID(E944,FIND(" ",E944)*1,27)</f>
        <v>#VALUE!</v>
      </c>
      <c r="AF942" s="512" t="str">
        <f>UPPER(AD942)</f>
        <v>0</v>
      </c>
      <c r="AG942" s="513" t="e">
        <f>PROPER(AE942)</f>
        <v>#VALUE!</v>
      </c>
      <c r="AH942" s="514" t="str">
        <f>MID($F944,FIND("",$F944)*1,2)</f>
        <v/>
      </c>
      <c r="AI942" s="514" t="str">
        <f>MID($F944,FIND("",$F944)*3,2)</f>
        <v/>
      </c>
      <c r="AJ942" s="514" t="str">
        <f>MID($F944,FIND("",$F944)*5,2)</f>
        <v/>
      </c>
      <c r="AK942" s="515">
        <f>G944</f>
        <v>0</v>
      </c>
      <c r="AL942" s="516">
        <f>IF(AK942="кмс",AK$2,IF(AK942="мс",AL$2,IF(AK942="мсмк",AM$2,IF(AK942="змс",AN$2,AK942))))</f>
        <v>0</v>
      </c>
      <c r="AM942" s="514"/>
      <c r="AN942" s="512"/>
      <c r="AO942" s="512"/>
      <c r="AP942" s="512"/>
      <c r="AQ942" s="512"/>
      <c r="AR942" s="512"/>
    </row>
    <row r="943" spans="1:44" ht="12" customHeight="1" x14ac:dyDescent="0.2">
      <c r="A943" s="546"/>
      <c r="B943" s="568"/>
      <c r="C943" s="546"/>
      <c r="D943" s="570"/>
      <c r="E943" s="54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521"/>
      <c r="R943" s="521"/>
      <c r="S943" s="532"/>
      <c r="T943" s="521"/>
      <c r="U943" s="530"/>
      <c r="V943" s="521"/>
      <c r="W943" s="514"/>
      <c r="X943" s="512"/>
      <c r="Y943" s="540"/>
      <c r="Z943" s="514"/>
      <c r="AA943" s="512"/>
      <c r="AB943" s="513"/>
      <c r="AC943" s="513"/>
      <c r="AD943" s="512"/>
      <c r="AE943" s="512"/>
      <c r="AF943" s="512"/>
      <c r="AG943" s="513"/>
      <c r="AH943" s="514"/>
      <c r="AI943" s="514"/>
      <c r="AJ943" s="514"/>
      <c r="AK943" s="514"/>
      <c r="AL943" s="516"/>
      <c r="AM943" s="514"/>
      <c r="AN943" s="512"/>
      <c r="AO943" s="512"/>
      <c r="AP943" s="512"/>
      <c r="AQ943" s="512"/>
      <c r="AR943" s="512"/>
    </row>
    <row r="944" spans="1:44" ht="12" customHeight="1" x14ac:dyDescent="0.2">
      <c r="A944" s="546"/>
      <c r="B944" s="568"/>
      <c r="C944" s="548"/>
      <c r="D944" s="569"/>
      <c r="E944" s="54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521"/>
      <c r="R944" s="521"/>
      <c r="S944" s="532"/>
      <c r="T944" s="521"/>
      <c r="U944" s="530"/>
      <c r="V944" s="521"/>
      <c r="W944" s="514"/>
      <c r="X944" s="512"/>
      <c r="Y944" s="540"/>
      <c r="Z944" s="514"/>
      <c r="AA944" s="512"/>
      <c r="AB944" s="513"/>
      <c r="AC944" s="513"/>
      <c r="AD944" s="512">
        <f>IFERROR(LEFT(E946,FIND(" ",E946)-1),E946)</f>
        <v>0</v>
      </c>
      <c r="AE944" s="512" t="e">
        <f>MID(E946,FIND(" ",E946)*1,27)</f>
        <v>#VALUE!</v>
      </c>
      <c r="AF944" s="512" t="str">
        <f>UPPER(AD944)</f>
        <v>0</v>
      </c>
      <c r="AG944" s="513" t="e">
        <f>PROPER(AE944)</f>
        <v>#VALUE!</v>
      </c>
      <c r="AH944" s="514" t="str">
        <f>MID($F946,FIND("",$F946)*1,2)</f>
        <v/>
      </c>
      <c r="AI944" s="514" t="str">
        <f>MID($F946,FIND("",$F946)*3,2)</f>
        <v/>
      </c>
      <c r="AJ944" s="514" t="str">
        <f>MID($F946,FIND("",$F946)*5,2)</f>
        <v/>
      </c>
      <c r="AK944" s="515">
        <f>G946</f>
        <v>0</v>
      </c>
      <c r="AL944" s="516">
        <f>IF(AK944="кмс",AK$2,IF(AK944="мс",AL$2,IF(AK944="мсмк",AM$2,IF(AK944="змс",AN$2,AK944))))</f>
        <v>0</v>
      </c>
      <c r="AM944" s="514"/>
      <c r="AN944" s="512"/>
      <c r="AO944" s="512"/>
      <c r="AP944" s="512"/>
      <c r="AQ944" s="512"/>
      <c r="AR944" s="512"/>
    </row>
    <row r="945" spans="1:44" ht="12" customHeight="1" x14ac:dyDescent="0.2">
      <c r="A945" s="546"/>
      <c r="B945" s="568"/>
      <c r="C945" s="548"/>
      <c r="D945" s="570"/>
      <c r="E945" s="54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521"/>
      <c r="R945" s="521"/>
      <c r="S945" s="532"/>
      <c r="T945" s="521"/>
      <c r="U945" s="530"/>
      <c r="V945" s="521"/>
      <c r="W945" s="514"/>
      <c r="X945" s="512"/>
      <c r="Y945" s="540"/>
      <c r="Z945" s="514"/>
      <c r="AA945" s="512"/>
      <c r="AB945" s="513"/>
      <c r="AC945" s="513"/>
      <c r="AD945" s="512"/>
      <c r="AE945" s="512"/>
      <c r="AF945" s="512"/>
      <c r="AG945" s="513"/>
      <c r="AH945" s="514"/>
      <c r="AI945" s="514"/>
      <c r="AJ945" s="514"/>
      <c r="AK945" s="514"/>
      <c r="AL945" s="516"/>
      <c r="AM945" s="514"/>
      <c r="AN945" s="512"/>
      <c r="AO945" s="512"/>
      <c r="AP945" s="512"/>
      <c r="AQ945" s="512"/>
      <c r="AR945" s="512"/>
    </row>
    <row r="946" spans="1:44" ht="12" customHeight="1" x14ac:dyDescent="0.2">
      <c r="A946" s="546"/>
      <c r="B946" s="568"/>
      <c r="C946" s="546"/>
      <c r="D946" s="569"/>
      <c r="E946" s="54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521"/>
      <c r="R946" s="521"/>
      <c r="S946" s="532"/>
      <c r="T946" s="521"/>
      <c r="U946" s="530"/>
      <c r="V946" s="521"/>
      <c r="W946" s="514"/>
      <c r="X946" s="512"/>
      <c r="Y946" s="540"/>
      <c r="Z946" s="514"/>
      <c r="AA946" s="512"/>
      <c r="AB946" s="513"/>
      <c r="AC946" s="513"/>
      <c r="AD946" s="512">
        <f>IFERROR(LEFT(E948,FIND(" ",E948)-1),E948)</f>
        <v>0</v>
      </c>
      <c r="AE946" s="512" t="e">
        <f>MID(E948,FIND(" ",E948)*1,27)</f>
        <v>#VALUE!</v>
      </c>
      <c r="AF946" s="512" t="str">
        <f>UPPER(AD946)</f>
        <v>0</v>
      </c>
      <c r="AG946" s="513" t="e">
        <f>PROPER(AE946)</f>
        <v>#VALUE!</v>
      </c>
      <c r="AH946" s="514" t="str">
        <f>MID($F948,FIND("",$F948)*1,2)</f>
        <v/>
      </c>
      <c r="AI946" s="514" t="str">
        <f>MID($F948,FIND("",$F948)*3,2)</f>
        <v/>
      </c>
      <c r="AJ946" s="514" t="str">
        <f>MID($F948,FIND("",$F948)*5,2)</f>
        <v/>
      </c>
      <c r="AK946" s="515">
        <f>G948</f>
        <v>0</v>
      </c>
      <c r="AL946" s="516">
        <f>IF(AK946="кмс",AK$2,IF(AK946="мс",AL$2,IF(AK946="мсмк",AM$2,IF(AK946="змс",AN$2,AK946))))</f>
        <v>0</v>
      </c>
      <c r="AM946" s="514"/>
      <c r="AN946" s="512"/>
      <c r="AO946" s="512"/>
      <c r="AP946" s="512"/>
      <c r="AQ946" s="512"/>
      <c r="AR946" s="512"/>
    </row>
    <row r="947" spans="1:44" ht="12" customHeight="1" x14ac:dyDescent="0.2">
      <c r="A947" s="546"/>
      <c r="B947" s="568"/>
      <c r="C947" s="546"/>
      <c r="D947" s="570"/>
      <c r="E947" s="54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521"/>
      <c r="R947" s="521"/>
      <c r="S947" s="532"/>
      <c r="T947" s="521"/>
      <c r="U947" s="530"/>
      <c r="V947" s="521"/>
      <c r="W947" s="514"/>
      <c r="X947" s="512"/>
      <c r="Y947" s="540"/>
      <c r="Z947" s="514"/>
      <c r="AA947" s="512"/>
      <c r="AB947" s="513"/>
      <c r="AC947" s="513"/>
      <c r="AD947" s="512"/>
      <c r="AE947" s="512"/>
      <c r="AF947" s="512"/>
      <c r="AG947" s="513"/>
      <c r="AH947" s="514"/>
      <c r="AI947" s="514"/>
      <c r="AJ947" s="514"/>
      <c r="AK947" s="514"/>
      <c r="AL947" s="516"/>
      <c r="AM947" s="514"/>
      <c r="AN947" s="512"/>
      <c r="AO947" s="512"/>
      <c r="AP947" s="512"/>
      <c r="AQ947" s="512"/>
      <c r="AR947" s="512"/>
    </row>
    <row r="948" spans="1:44" ht="12" customHeight="1" x14ac:dyDescent="0.2">
      <c r="A948" s="546"/>
      <c r="B948" s="568"/>
      <c r="C948" s="548"/>
      <c r="D948" s="569"/>
      <c r="E948" s="54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521"/>
      <c r="R948" s="521"/>
      <c r="S948" s="532"/>
      <c r="T948" s="521"/>
      <c r="U948" s="530"/>
      <c r="V948" s="521"/>
      <c r="W948" s="514"/>
      <c r="X948" s="512"/>
      <c r="Y948" s="540"/>
      <c r="Z948" s="514"/>
      <c r="AA948" s="512"/>
      <c r="AB948" s="513"/>
      <c r="AC948" s="513"/>
      <c r="AD948" s="512">
        <f>IFERROR(LEFT(E950,FIND(" ",E950)-1),E950)</f>
        <v>0</v>
      </c>
      <c r="AE948" s="512" t="e">
        <f>MID(E950,FIND(" ",E950)*1,27)</f>
        <v>#VALUE!</v>
      </c>
      <c r="AF948" s="512" t="str">
        <f>UPPER(AD948)</f>
        <v>0</v>
      </c>
      <c r="AG948" s="513" t="e">
        <f>PROPER(AE948)</f>
        <v>#VALUE!</v>
      </c>
      <c r="AH948" s="514" t="str">
        <f>MID($F950,FIND("",$F950)*1,2)</f>
        <v/>
      </c>
      <c r="AI948" s="514" t="str">
        <f>MID($F950,FIND("",$F950)*3,2)</f>
        <v/>
      </c>
      <c r="AJ948" s="514" t="str">
        <f>MID($F950,FIND("",$F950)*5,2)</f>
        <v/>
      </c>
      <c r="AK948" s="515">
        <f>G950</f>
        <v>0</v>
      </c>
      <c r="AL948" s="516">
        <f>IF(AK948="кмс",AK$2,IF(AK948="мс",AL$2,IF(AK948="мсмк",AM$2,IF(AK948="змс",AN$2,AK948))))</f>
        <v>0</v>
      </c>
      <c r="AM948" s="514"/>
      <c r="AN948" s="512"/>
      <c r="AO948" s="512"/>
      <c r="AP948" s="512"/>
      <c r="AQ948" s="512"/>
      <c r="AR948" s="512"/>
    </row>
    <row r="949" spans="1:44" ht="12" customHeight="1" x14ac:dyDescent="0.2">
      <c r="A949" s="546"/>
      <c r="B949" s="568"/>
      <c r="C949" s="548"/>
      <c r="D949" s="570"/>
      <c r="E949" s="54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521"/>
      <c r="R949" s="521"/>
      <c r="S949" s="532"/>
      <c r="T949" s="521"/>
      <c r="U949" s="530"/>
      <c r="V949" s="521"/>
      <c r="W949" s="514"/>
      <c r="X949" s="512"/>
      <c r="Y949" s="540"/>
      <c r="Z949" s="514"/>
      <c r="AA949" s="512"/>
      <c r="AB949" s="513"/>
      <c r="AC949" s="513"/>
      <c r="AD949" s="512"/>
      <c r="AE949" s="512"/>
      <c r="AF949" s="512"/>
      <c r="AG949" s="513"/>
      <c r="AH949" s="514"/>
      <c r="AI949" s="514"/>
      <c r="AJ949" s="514"/>
      <c r="AK949" s="514"/>
      <c r="AL949" s="516"/>
      <c r="AM949" s="514"/>
      <c r="AN949" s="512"/>
      <c r="AO949" s="512"/>
      <c r="AP949" s="512"/>
      <c r="AQ949" s="512"/>
      <c r="AR949" s="512"/>
    </row>
    <row r="950" spans="1:44" ht="12" customHeight="1" x14ac:dyDescent="0.2">
      <c r="A950" s="546"/>
      <c r="B950" s="568"/>
      <c r="C950" s="548"/>
      <c r="D950" s="569"/>
      <c r="E950" s="54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521"/>
      <c r="R950" s="521"/>
      <c r="S950" s="532"/>
      <c r="T950" s="521"/>
      <c r="U950" s="530"/>
      <c r="V950" s="521"/>
      <c r="W950" s="514"/>
      <c r="X950" s="512"/>
      <c r="Y950" s="540"/>
      <c r="Z950" s="514"/>
      <c r="AA950" s="512"/>
      <c r="AB950" s="513"/>
      <c r="AC950" s="513"/>
      <c r="AD950" s="512">
        <f>IFERROR(LEFT(E952,FIND(" ",E952)-1),E952)</f>
        <v>0</v>
      </c>
      <c r="AE950" s="512" t="e">
        <f>MID(E952,FIND(" ",E952)*1,27)</f>
        <v>#VALUE!</v>
      </c>
      <c r="AF950" s="512" t="str">
        <f>UPPER(AD950)</f>
        <v>0</v>
      </c>
      <c r="AG950" s="513" t="e">
        <f>PROPER(AE950)</f>
        <v>#VALUE!</v>
      </c>
      <c r="AH950" s="514" t="str">
        <f>MID($F952,FIND("",$F952)*1,2)</f>
        <v/>
      </c>
      <c r="AI950" s="514" t="str">
        <f>MID($F952,FIND("",$F952)*3,2)</f>
        <v/>
      </c>
      <c r="AJ950" s="514" t="str">
        <f>MID($F952,FIND("",$F952)*5,2)</f>
        <v/>
      </c>
      <c r="AK950" s="515">
        <f>G952</f>
        <v>0</v>
      </c>
      <c r="AL950" s="516">
        <f>IF(AK950="кмс",AK$2,IF(AK950="мс",AL$2,IF(AK950="мсмк",AM$2,IF(AK950="змс",AN$2,AK950))))</f>
        <v>0</v>
      </c>
      <c r="AM950" s="514"/>
      <c r="AN950" s="512"/>
      <c r="AO950" s="512"/>
      <c r="AP950" s="512"/>
      <c r="AQ950" s="512"/>
      <c r="AR950" s="512"/>
    </row>
    <row r="951" spans="1:44" ht="12" customHeight="1" x14ac:dyDescent="0.2">
      <c r="A951" s="546"/>
      <c r="B951" s="568"/>
      <c r="C951" s="548"/>
      <c r="D951" s="570"/>
      <c r="E951" s="54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521"/>
      <c r="R951" s="521"/>
      <c r="S951" s="532"/>
      <c r="T951" s="521"/>
      <c r="U951" s="530"/>
      <c r="V951" s="521"/>
      <c r="W951" s="514"/>
      <c r="X951" s="512"/>
      <c r="Y951" s="540"/>
      <c r="Z951" s="514"/>
      <c r="AA951" s="512"/>
      <c r="AB951" s="513"/>
      <c r="AC951" s="513"/>
      <c r="AD951" s="512"/>
      <c r="AE951" s="512"/>
      <c r="AF951" s="512"/>
      <c r="AG951" s="513"/>
      <c r="AH951" s="514"/>
      <c r="AI951" s="514"/>
      <c r="AJ951" s="514"/>
      <c r="AK951" s="514"/>
      <c r="AL951" s="516"/>
      <c r="AM951" s="514"/>
      <c r="AN951" s="512"/>
      <c r="AO951" s="512"/>
      <c r="AP951" s="512"/>
      <c r="AQ951" s="512"/>
      <c r="AR951" s="512"/>
    </row>
    <row r="952" spans="1:44" ht="12" customHeight="1" x14ac:dyDescent="0.2">
      <c r="A952" s="546"/>
      <c r="B952" s="568"/>
      <c r="C952" s="548"/>
      <c r="D952" s="569"/>
      <c r="E952" s="54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521"/>
      <c r="R952" s="521"/>
      <c r="S952" s="532"/>
      <c r="T952" s="521"/>
      <c r="U952" s="530"/>
      <c r="V952" s="521"/>
      <c r="W952" s="514"/>
      <c r="X952" s="512"/>
      <c r="Y952" s="540"/>
      <c r="Z952" s="514"/>
      <c r="AA952" s="512"/>
      <c r="AB952" s="513"/>
      <c r="AC952" s="513"/>
      <c r="AD952" s="512">
        <f>IFERROR(LEFT(E954,FIND(" ",E954)-1),E954)</f>
        <v>0</v>
      </c>
      <c r="AE952" s="512" t="e">
        <f>MID(E954,FIND(" ",E954)*1,27)</f>
        <v>#VALUE!</v>
      </c>
      <c r="AF952" s="512" t="str">
        <f>UPPER(AD952)</f>
        <v>0</v>
      </c>
      <c r="AG952" s="513" t="e">
        <f>PROPER(AE952)</f>
        <v>#VALUE!</v>
      </c>
      <c r="AH952" s="514" t="str">
        <f>MID($F954,FIND("",$F954)*1,2)</f>
        <v/>
      </c>
      <c r="AI952" s="514" t="str">
        <f>MID($F954,FIND("",$F954)*3,2)</f>
        <v/>
      </c>
      <c r="AJ952" s="514" t="str">
        <f>MID($F954,FIND("",$F954)*5,2)</f>
        <v/>
      </c>
      <c r="AK952" s="515">
        <f>G954</f>
        <v>0</v>
      </c>
      <c r="AL952" s="516">
        <f>IF(AK952="кмс",AK$2,IF(AK952="мс",AL$2,IF(AK952="мсмк",AM$2,IF(AK952="змс",AN$2,AK952))))</f>
        <v>0</v>
      </c>
      <c r="AM952" s="514"/>
      <c r="AN952" s="512"/>
      <c r="AO952" s="512"/>
      <c r="AP952" s="512"/>
      <c r="AQ952" s="512"/>
      <c r="AR952" s="512"/>
    </row>
    <row r="953" spans="1:44" ht="12" customHeight="1" x14ac:dyDescent="0.2">
      <c r="A953" s="546"/>
      <c r="B953" s="568"/>
      <c r="C953" s="548"/>
      <c r="D953" s="570"/>
      <c r="E953" s="54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521"/>
      <c r="R953" s="521"/>
      <c r="S953" s="532"/>
      <c r="T953" s="521"/>
      <c r="U953" s="530"/>
      <c r="V953" s="521"/>
      <c r="W953" s="514"/>
      <c r="X953" s="512"/>
      <c r="Y953" s="540"/>
      <c r="Z953" s="514"/>
      <c r="AA953" s="512"/>
      <c r="AB953" s="513"/>
      <c r="AC953" s="513"/>
      <c r="AD953" s="512"/>
      <c r="AE953" s="512"/>
      <c r="AF953" s="512"/>
      <c r="AG953" s="513"/>
      <c r="AH953" s="514"/>
      <c r="AI953" s="514"/>
      <c r="AJ953" s="514"/>
      <c r="AK953" s="514"/>
      <c r="AL953" s="516"/>
      <c r="AM953" s="514"/>
      <c r="AN953" s="512"/>
      <c r="AO953" s="512"/>
      <c r="AP953" s="512"/>
      <c r="AQ953" s="512"/>
      <c r="AR953" s="512"/>
    </row>
    <row r="954" spans="1:44" ht="12" customHeight="1" x14ac:dyDescent="0.2">
      <c r="A954" s="546"/>
      <c r="B954" s="568"/>
      <c r="C954" s="548"/>
      <c r="D954" s="569"/>
      <c r="E954" s="54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521"/>
      <c r="R954" s="521"/>
      <c r="S954" s="532"/>
      <c r="T954" s="521"/>
      <c r="U954" s="530"/>
      <c r="V954" s="521"/>
      <c r="W954" s="514"/>
      <c r="X954" s="512"/>
      <c r="Y954" s="540"/>
      <c r="Z954" s="514"/>
      <c r="AA954" s="512"/>
      <c r="AB954" s="513"/>
      <c r="AC954" s="513"/>
      <c r="AD954" s="512">
        <f>IFERROR(LEFT(E956,FIND(" ",E956)-1),E956)</f>
        <v>0</v>
      </c>
      <c r="AE954" s="512" t="e">
        <f>MID(E956,FIND(" ",E956)*1,27)</f>
        <v>#VALUE!</v>
      </c>
      <c r="AF954" s="512" t="str">
        <f>UPPER(AD954)</f>
        <v>0</v>
      </c>
      <c r="AG954" s="513" t="e">
        <f>PROPER(AE954)</f>
        <v>#VALUE!</v>
      </c>
      <c r="AH954" s="514" t="str">
        <f>MID($F956,FIND("",$F956)*1,2)</f>
        <v/>
      </c>
      <c r="AI954" s="514" t="str">
        <f>MID($F956,FIND("",$F956)*3,2)</f>
        <v/>
      </c>
      <c r="AJ954" s="514" t="str">
        <f>MID($F956,FIND("",$F956)*5,2)</f>
        <v/>
      </c>
      <c r="AK954" s="515">
        <f>G956</f>
        <v>0</v>
      </c>
      <c r="AL954" s="516">
        <f>IF(AK954="кмс",AK$2,IF(AK954="мс",AL$2,IF(AK954="мсмк",AM$2,IF(AK954="змс",AN$2,AK954))))</f>
        <v>0</v>
      </c>
      <c r="AM954" s="514"/>
      <c r="AN954" s="512"/>
      <c r="AO954" s="512"/>
      <c r="AP954" s="512"/>
      <c r="AQ954" s="512"/>
      <c r="AR954" s="512"/>
    </row>
    <row r="955" spans="1:44" ht="12" customHeight="1" x14ac:dyDescent="0.2">
      <c r="A955" s="546"/>
      <c r="B955" s="568"/>
      <c r="C955" s="548"/>
      <c r="D955" s="570"/>
      <c r="E955" s="54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521"/>
      <c r="R955" s="521"/>
      <c r="S955" s="532"/>
      <c r="T955" s="521"/>
      <c r="U955" s="530"/>
      <c r="V955" s="521"/>
      <c r="W955" s="514"/>
      <c r="X955" s="512"/>
      <c r="Y955" s="540"/>
      <c r="Z955" s="514"/>
      <c r="AA955" s="512"/>
      <c r="AB955" s="513"/>
      <c r="AC955" s="513"/>
      <c r="AD955" s="512"/>
      <c r="AE955" s="512"/>
      <c r="AF955" s="512"/>
      <c r="AG955" s="513"/>
      <c r="AH955" s="514"/>
      <c r="AI955" s="514"/>
      <c r="AJ955" s="514"/>
      <c r="AK955" s="514"/>
      <c r="AL955" s="516"/>
      <c r="AM955" s="514"/>
      <c r="AN955" s="512"/>
      <c r="AO955" s="512"/>
      <c r="AP955" s="512"/>
      <c r="AQ955" s="512"/>
      <c r="AR955" s="512"/>
    </row>
    <row r="956" spans="1:44" ht="12" customHeight="1" x14ac:dyDescent="0.2">
      <c r="A956" s="546"/>
      <c r="B956" s="568"/>
      <c r="C956" s="548"/>
      <c r="D956" s="569"/>
      <c r="E956" s="54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521"/>
      <c r="R956" s="521"/>
      <c r="S956" s="532"/>
      <c r="T956" s="521"/>
      <c r="U956" s="530"/>
      <c r="V956" s="521"/>
      <c r="W956" s="514"/>
      <c r="X956" s="512"/>
      <c r="Y956" s="540"/>
      <c r="Z956" s="514"/>
      <c r="AA956" s="512"/>
      <c r="AB956" s="513"/>
      <c r="AC956" s="513"/>
      <c r="AD956" s="512">
        <f>IFERROR(LEFT(E958,FIND(" ",E958)-1),E958)</f>
        <v>0</v>
      </c>
      <c r="AE956" s="512" t="e">
        <f>MID(E958,FIND(" ",E958)*1,27)</f>
        <v>#VALUE!</v>
      </c>
      <c r="AF956" s="512" t="str">
        <f>UPPER(AD956)</f>
        <v>0</v>
      </c>
      <c r="AG956" s="513" t="e">
        <f>PROPER(AE956)</f>
        <v>#VALUE!</v>
      </c>
      <c r="AH956" s="514" t="str">
        <f>MID($F958,FIND("",$F958)*1,2)</f>
        <v/>
      </c>
      <c r="AI956" s="514" t="str">
        <f>MID($F958,FIND("",$F958)*3,2)</f>
        <v/>
      </c>
      <c r="AJ956" s="514" t="str">
        <f>MID($F958,FIND("",$F958)*5,2)</f>
        <v/>
      </c>
      <c r="AK956" s="515">
        <f>G958</f>
        <v>0</v>
      </c>
      <c r="AL956" s="516">
        <f>IF(AK956="кмс",AK$2,IF(AK956="мс",AL$2,IF(AK956="мсмк",AM$2,IF(AK956="змс",AN$2,AK956))))</f>
        <v>0</v>
      </c>
      <c r="AM956" s="514"/>
      <c r="AN956" s="512"/>
      <c r="AO956" s="512"/>
      <c r="AP956" s="512"/>
      <c r="AQ956" s="512"/>
      <c r="AR956" s="512"/>
    </row>
    <row r="957" spans="1:44" ht="12" customHeight="1" x14ac:dyDescent="0.2">
      <c r="A957" s="546"/>
      <c r="B957" s="568"/>
      <c r="C957" s="548"/>
      <c r="D957" s="570"/>
      <c r="E957" s="54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521"/>
      <c r="R957" s="521"/>
      <c r="S957" s="532"/>
      <c r="T957" s="521"/>
      <c r="U957" s="530"/>
      <c r="V957" s="521"/>
      <c r="W957" s="514"/>
      <c r="X957" s="512"/>
      <c r="Y957" s="540"/>
      <c r="Z957" s="514"/>
      <c r="AA957" s="512"/>
      <c r="AB957" s="513"/>
      <c r="AC957" s="513"/>
      <c r="AD957" s="512"/>
      <c r="AE957" s="512"/>
      <c r="AF957" s="512"/>
      <c r="AG957" s="513"/>
      <c r="AH957" s="514"/>
      <c r="AI957" s="514"/>
      <c r="AJ957" s="514"/>
      <c r="AK957" s="514"/>
      <c r="AL957" s="516"/>
      <c r="AM957" s="514"/>
      <c r="AN957" s="512"/>
      <c r="AO957" s="512"/>
      <c r="AP957" s="512"/>
      <c r="AQ957" s="512"/>
      <c r="AR957" s="512"/>
    </row>
    <row r="958" spans="1:44" ht="12" customHeight="1" x14ac:dyDescent="0.2">
      <c r="A958" s="546"/>
      <c r="B958" s="568"/>
      <c r="C958" s="546"/>
      <c r="D958" s="569"/>
      <c r="E958" s="54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521"/>
      <c r="R958" s="521"/>
      <c r="S958" s="532"/>
      <c r="T958" s="521"/>
      <c r="U958" s="530"/>
      <c r="V958" s="521"/>
      <c r="W958" s="514"/>
      <c r="X958" s="512"/>
      <c r="Y958" s="540"/>
      <c r="Z958" s="514"/>
      <c r="AA958" s="512"/>
      <c r="AB958" s="513"/>
      <c r="AC958" s="513"/>
      <c r="AD958" s="512">
        <f>IFERROR(LEFT(E960,FIND(" ",E960)-1),E960)</f>
        <v>0</v>
      </c>
      <c r="AE958" s="512" t="e">
        <f>MID(E960,FIND(" ",E960)*1,27)</f>
        <v>#VALUE!</v>
      </c>
      <c r="AF958" s="512" t="str">
        <f>UPPER(AD958)</f>
        <v>0</v>
      </c>
      <c r="AG958" s="513" t="e">
        <f>PROPER(AE958)</f>
        <v>#VALUE!</v>
      </c>
      <c r="AH958" s="514" t="str">
        <f>MID($F960,FIND("",$F960)*1,2)</f>
        <v/>
      </c>
      <c r="AI958" s="514" t="str">
        <f>MID($F960,FIND("",$F960)*3,2)</f>
        <v/>
      </c>
      <c r="AJ958" s="514" t="str">
        <f>MID($F960,FIND("",$F960)*5,2)</f>
        <v/>
      </c>
      <c r="AK958" s="515">
        <f>G960</f>
        <v>0</v>
      </c>
      <c r="AL958" s="516">
        <f>IF(AK958="кмс",AK$2,IF(AK958="мс",AL$2,IF(AK958="мсмк",AM$2,IF(AK958="змс",AN$2,AK958))))</f>
        <v>0</v>
      </c>
      <c r="AM958" s="514"/>
      <c r="AN958" s="512"/>
      <c r="AO958" s="512"/>
      <c r="AP958" s="512"/>
      <c r="AQ958" s="512"/>
      <c r="AR958" s="512"/>
    </row>
    <row r="959" spans="1:44" ht="12" customHeight="1" x14ac:dyDescent="0.2">
      <c r="A959" s="546"/>
      <c r="B959" s="568"/>
      <c r="C959" s="546"/>
      <c r="D959" s="570"/>
      <c r="E959" s="54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521"/>
      <c r="R959" s="521"/>
      <c r="S959" s="532"/>
      <c r="T959" s="521"/>
      <c r="U959" s="530"/>
      <c r="V959" s="521"/>
      <c r="W959" s="514"/>
      <c r="X959" s="512"/>
      <c r="Y959" s="540"/>
      <c r="Z959" s="514"/>
      <c r="AA959" s="512"/>
      <c r="AB959" s="513"/>
      <c r="AC959" s="513"/>
      <c r="AD959" s="512"/>
      <c r="AE959" s="512"/>
      <c r="AF959" s="512"/>
      <c r="AG959" s="513"/>
      <c r="AH959" s="514"/>
      <c r="AI959" s="514"/>
      <c r="AJ959" s="514"/>
      <c r="AK959" s="514"/>
      <c r="AL959" s="516"/>
      <c r="AM959" s="514"/>
      <c r="AN959" s="512"/>
      <c r="AO959" s="512"/>
      <c r="AP959" s="512"/>
      <c r="AQ959" s="512"/>
      <c r="AR959" s="512"/>
    </row>
    <row r="960" spans="1:44" ht="12" customHeight="1" x14ac:dyDescent="0.2">
      <c r="A960" s="546"/>
      <c r="B960" s="568"/>
      <c r="C960" s="548"/>
      <c r="D960" s="569"/>
      <c r="E960" s="54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521"/>
      <c r="R960" s="521"/>
      <c r="S960" s="532"/>
      <c r="T960" s="521"/>
      <c r="U960" s="530"/>
      <c r="V960" s="521"/>
      <c r="W960" s="514"/>
      <c r="X960" s="512"/>
      <c r="Y960" s="540"/>
      <c r="Z960" s="514"/>
      <c r="AA960" s="512"/>
      <c r="AB960" s="513"/>
      <c r="AC960" s="513"/>
      <c r="AD960" s="512">
        <f>IFERROR(LEFT(E962,FIND(" ",E962)-1),E962)</f>
        <v>0</v>
      </c>
      <c r="AE960" s="512" t="e">
        <f>MID(E962,FIND(" ",E962)*1,27)</f>
        <v>#VALUE!</v>
      </c>
      <c r="AF960" s="512" t="str">
        <f>UPPER(AD960)</f>
        <v>0</v>
      </c>
      <c r="AG960" s="513" t="e">
        <f>PROPER(AE960)</f>
        <v>#VALUE!</v>
      </c>
      <c r="AH960" s="514" t="str">
        <f>MID($F962,FIND("",$F962)*1,2)</f>
        <v/>
      </c>
      <c r="AI960" s="514" t="str">
        <f>MID($F962,FIND("",$F962)*3,2)</f>
        <v/>
      </c>
      <c r="AJ960" s="514" t="str">
        <f>MID($F962,FIND("",$F962)*5,2)</f>
        <v/>
      </c>
      <c r="AK960" s="515">
        <f>G962</f>
        <v>0</v>
      </c>
      <c r="AL960" s="516">
        <f>IF(AK960="кмс",AK$2,IF(AK960="мс",AL$2,IF(AK960="мсмк",AM$2,IF(AK960="змс",AN$2,AK960))))</f>
        <v>0</v>
      </c>
      <c r="AM960" s="514"/>
      <c r="AN960" s="512"/>
      <c r="AO960" s="512"/>
      <c r="AP960" s="512"/>
      <c r="AQ960" s="512"/>
      <c r="AR960" s="512"/>
    </row>
    <row r="961" spans="1:44" ht="12" customHeight="1" x14ac:dyDescent="0.2">
      <c r="A961" s="546"/>
      <c r="B961" s="568"/>
      <c r="C961" s="548"/>
      <c r="D961" s="570"/>
      <c r="E961" s="54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521"/>
      <c r="R961" s="521"/>
      <c r="S961" s="532"/>
      <c r="T961" s="521"/>
      <c r="U961" s="530"/>
      <c r="V961" s="521"/>
      <c r="W961" s="514"/>
      <c r="X961" s="512"/>
      <c r="Y961" s="540"/>
      <c r="Z961" s="514"/>
      <c r="AA961" s="512"/>
      <c r="AB961" s="513"/>
      <c r="AC961" s="513"/>
      <c r="AD961" s="512"/>
      <c r="AE961" s="512"/>
      <c r="AF961" s="512"/>
      <c r="AG961" s="513"/>
      <c r="AH961" s="514"/>
      <c r="AI961" s="514"/>
      <c r="AJ961" s="514"/>
      <c r="AK961" s="514"/>
      <c r="AL961" s="516"/>
      <c r="AM961" s="514"/>
      <c r="AN961" s="512"/>
      <c r="AO961" s="512"/>
      <c r="AP961" s="512"/>
      <c r="AQ961" s="512"/>
      <c r="AR961" s="512"/>
    </row>
    <row r="962" spans="1:44" ht="12" customHeight="1" x14ac:dyDescent="0.2">
      <c r="A962" s="546"/>
      <c r="B962" s="568"/>
      <c r="C962" s="546"/>
      <c r="D962" s="569"/>
      <c r="E962" s="550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521"/>
      <c r="R962" s="521"/>
      <c r="S962" s="532"/>
      <c r="T962" s="521"/>
      <c r="U962" s="530"/>
      <c r="V962" s="521"/>
      <c r="W962" s="514"/>
      <c r="X962" s="512"/>
      <c r="Y962" s="540"/>
      <c r="Z962" s="514"/>
      <c r="AA962" s="512"/>
      <c r="AB962" s="513"/>
      <c r="AC962" s="513"/>
      <c r="AD962" s="512">
        <f>IFERROR(LEFT(E964,FIND(" ",E964)-1),E964)</f>
        <v>0</v>
      </c>
      <c r="AE962" s="512" t="e">
        <f>MID(E964,FIND(" ",E964)*1,27)</f>
        <v>#VALUE!</v>
      </c>
      <c r="AF962" s="512" t="str">
        <f>UPPER(AD962)</f>
        <v>0</v>
      </c>
      <c r="AG962" s="513" t="e">
        <f>PROPER(AE962)</f>
        <v>#VALUE!</v>
      </c>
      <c r="AH962" s="514" t="str">
        <f>MID($F964,FIND("",$F964)*1,2)</f>
        <v/>
      </c>
      <c r="AI962" s="514" t="str">
        <f>MID($F964,FIND("",$F964)*3,2)</f>
        <v/>
      </c>
      <c r="AJ962" s="514" t="str">
        <f>MID($F964,FIND("",$F964)*5,2)</f>
        <v/>
      </c>
      <c r="AK962" s="515">
        <f>G964</f>
        <v>0</v>
      </c>
      <c r="AL962" s="516">
        <f>IF(AK962="кмс",AK$2,IF(AK962="мс",AL$2,IF(AK962="мсмк",AM$2,IF(AK962="змс",AN$2,AK962))))</f>
        <v>0</v>
      </c>
      <c r="AM962" s="514"/>
      <c r="AN962" s="512"/>
      <c r="AO962" s="512"/>
      <c r="AP962" s="512"/>
      <c r="AQ962" s="512"/>
      <c r="AR962" s="512"/>
    </row>
    <row r="963" spans="1:44" ht="12" customHeight="1" x14ac:dyDescent="0.2">
      <c r="A963" s="546"/>
      <c r="B963" s="568"/>
      <c r="C963" s="546"/>
      <c r="D963" s="570"/>
      <c r="E963" s="550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521"/>
      <c r="R963" s="521"/>
      <c r="S963" s="532"/>
      <c r="T963" s="521"/>
      <c r="U963" s="530"/>
      <c r="V963" s="521"/>
      <c r="W963" s="514"/>
      <c r="X963" s="512"/>
      <c r="Y963" s="540"/>
      <c r="Z963" s="514"/>
      <c r="AA963" s="512"/>
      <c r="AB963" s="513"/>
      <c r="AC963" s="513"/>
      <c r="AD963" s="512"/>
      <c r="AE963" s="512"/>
      <c r="AF963" s="512"/>
      <c r="AG963" s="513"/>
      <c r="AH963" s="514"/>
      <c r="AI963" s="514"/>
      <c r="AJ963" s="514"/>
      <c r="AK963" s="514"/>
      <c r="AL963" s="516"/>
      <c r="AM963" s="514"/>
      <c r="AN963" s="512"/>
      <c r="AO963" s="512"/>
      <c r="AP963" s="512"/>
      <c r="AQ963" s="512"/>
      <c r="AR963" s="512"/>
    </row>
    <row r="964" spans="1:44" ht="12" customHeight="1" x14ac:dyDescent="0.2">
      <c r="A964" s="546"/>
      <c r="B964" s="568"/>
      <c r="C964" s="548"/>
      <c r="D964" s="569"/>
      <c r="E964" s="54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521"/>
      <c r="R964" s="521"/>
      <c r="S964" s="532"/>
      <c r="T964" s="521"/>
      <c r="U964" s="530"/>
      <c r="V964" s="521"/>
      <c r="W964" s="514"/>
      <c r="X964" s="512"/>
      <c r="Y964" s="540"/>
      <c r="Z964" s="514"/>
      <c r="AA964" s="512"/>
      <c r="AB964" s="513"/>
      <c r="AC964" s="513"/>
      <c r="AD964" s="512">
        <f>IFERROR(LEFT(E966,FIND(" ",E966)-1),E966)</f>
        <v>0</v>
      </c>
      <c r="AE964" s="512" t="e">
        <f>MID(E966,FIND(" ",E966)*1,27)</f>
        <v>#VALUE!</v>
      </c>
      <c r="AF964" s="512" t="str">
        <f>UPPER(AD964)</f>
        <v>0</v>
      </c>
      <c r="AG964" s="513" t="e">
        <f>PROPER(AE964)</f>
        <v>#VALUE!</v>
      </c>
      <c r="AH964" s="514" t="str">
        <f>MID($F966,FIND("",$F966)*1,2)</f>
        <v/>
      </c>
      <c r="AI964" s="514" t="str">
        <f>MID($F966,FIND("",$F966)*3,2)</f>
        <v/>
      </c>
      <c r="AJ964" s="514" t="str">
        <f>MID($F966,FIND("",$F966)*5,2)</f>
        <v/>
      </c>
      <c r="AK964" s="515">
        <f>G966</f>
        <v>0</v>
      </c>
      <c r="AL964" s="516">
        <f>IF(AK964="кмс",AK$2,IF(AK964="мс",AL$2,IF(AK964="мсмк",AM$2,IF(AK964="змс",AN$2,AK964))))</f>
        <v>0</v>
      </c>
      <c r="AM964" s="514"/>
      <c r="AN964" s="512"/>
      <c r="AO964" s="512"/>
      <c r="AP964" s="512"/>
      <c r="AQ964" s="512"/>
      <c r="AR964" s="512"/>
    </row>
    <row r="965" spans="1:44" ht="12" customHeight="1" x14ac:dyDescent="0.2">
      <c r="A965" s="546"/>
      <c r="B965" s="568"/>
      <c r="C965" s="548"/>
      <c r="D965" s="570"/>
      <c r="E965" s="54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521"/>
      <c r="R965" s="521"/>
      <c r="S965" s="532"/>
      <c r="T965" s="521"/>
      <c r="U965" s="530"/>
      <c r="V965" s="521"/>
      <c r="W965" s="514"/>
      <c r="X965" s="512"/>
      <c r="Y965" s="540"/>
      <c r="Z965" s="514"/>
      <c r="AA965" s="512"/>
      <c r="AB965" s="513"/>
      <c r="AC965" s="513"/>
      <c r="AD965" s="512"/>
      <c r="AE965" s="512"/>
      <c r="AF965" s="512"/>
      <c r="AG965" s="513"/>
      <c r="AH965" s="514"/>
      <c r="AI965" s="514"/>
      <c r="AJ965" s="514"/>
      <c r="AK965" s="514"/>
      <c r="AL965" s="516"/>
      <c r="AM965" s="514"/>
      <c r="AN965" s="512"/>
      <c r="AO965" s="512"/>
      <c r="AP965" s="512"/>
      <c r="AQ965" s="512"/>
      <c r="AR965" s="512"/>
    </row>
    <row r="966" spans="1:44" ht="12" customHeight="1" x14ac:dyDescent="0.2">
      <c r="A966" s="546"/>
      <c r="B966" s="568"/>
      <c r="C966" s="548"/>
      <c r="D966" s="569"/>
      <c r="E966" s="54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521"/>
      <c r="R966" s="521"/>
      <c r="S966" s="532"/>
      <c r="T966" s="521"/>
      <c r="U966" s="530"/>
      <c r="V966" s="521"/>
      <c r="W966" s="514"/>
      <c r="X966" s="512"/>
      <c r="Y966" s="540"/>
      <c r="Z966" s="514"/>
      <c r="AA966" s="512"/>
      <c r="AB966" s="513"/>
      <c r="AC966" s="513"/>
      <c r="AD966" s="512">
        <f>IFERROR(LEFT(E968,FIND(" ",E968)-1),E968)</f>
        <v>0</v>
      </c>
      <c r="AE966" s="512" t="e">
        <f>MID(E968,FIND(" ",E968)*1,27)</f>
        <v>#VALUE!</v>
      </c>
      <c r="AF966" s="512" t="str">
        <f>UPPER(AD966)</f>
        <v>0</v>
      </c>
      <c r="AG966" s="513" t="e">
        <f>PROPER(AE966)</f>
        <v>#VALUE!</v>
      </c>
      <c r="AH966" s="514" t="str">
        <f>MID($F968,FIND("",$F968)*1,2)</f>
        <v/>
      </c>
      <c r="AI966" s="514" t="str">
        <f>MID($F968,FIND("",$F968)*3,2)</f>
        <v/>
      </c>
      <c r="AJ966" s="514" t="str">
        <f>MID($F968,FIND("",$F968)*5,2)</f>
        <v/>
      </c>
      <c r="AK966" s="515">
        <f>G968</f>
        <v>0</v>
      </c>
      <c r="AL966" s="516">
        <f>IF(AK966="кмс",AK$2,IF(AK966="мс",AL$2,IF(AK966="мсмк",AM$2,IF(AK966="змс",AN$2,AK966))))</f>
        <v>0</v>
      </c>
      <c r="AM966" s="514"/>
      <c r="AN966" s="512"/>
      <c r="AO966" s="512"/>
      <c r="AP966" s="512"/>
      <c r="AQ966" s="512"/>
      <c r="AR966" s="512"/>
    </row>
    <row r="967" spans="1:44" ht="12" customHeight="1" x14ac:dyDescent="0.2">
      <c r="A967" s="546"/>
      <c r="B967" s="568"/>
      <c r="C967" s="548"/>
      <c r="D967" s="570"/>
      <c r="E967" s="54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521"/>
      <c r="R967" s="521"/>
      <c r="S967" s="532"/>
      <c r="T967" s="521"/>
      <c r="U967" s="530"/>
      <c r="V967" s="521"/>
      <c r="W967" s="514"/>
      <c r="X967" s="512"/>
      <c r="Y967" s="540"/>
      <c r="Z967" s="514"/>
      <c r="AA967" s="512"/>
      <c r="AB967" s="513"/>
      <c r="AC967" s="513"/>
      <c r="AD967" s="512"/>
      <c r="AE967" s="512"/>
      <c r="AF967" s="512"/>
      <c r="AG967" s="513"/>
      <c r="AH967" s="514"/>
      <c r="AI967" s="514"/>
      <c r="AJ967" s="514"/>
      <c r="AK967" s="514"/>
      <c r="AL967" s="516"/>
      <c r="AM967" s="514"/>
      <c r="AN967" s="512"/>
      <c r="AO967" s="512"/>
      <c r="AP967" s="512"/>
      <c r="AQ967" s="512"/>
      <c r="AR967" s="512"/>
    </row>
    <row r="968" spans="1:44" ht="12" customHeight="1" x14ac:dyDescent="0.2">
      <c r="A968" s="546"/>
      <c r="B968" s="568"/>
      <c r="C968" s="548"/>
      <c r="D968" s="569"/>
      <c r="E968" s="54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521"/>
      <c r="R968" s="521"/>
      <c r="S968" s="532"/>
      <c r="T968" s="521"/>
      <c r="U968" s="530"/>
      <c r="V968" s="521"/>
      <c r="W968" s="514"/>
      <c r="X968" s="512"/>
      <c r="Y968" s="540"/>
      <c r="Z968" s="514"/>
      <c r="AA968" s="512"/>
      <c r="AB968" s="513"/>
      <c r="AC968" s="513"/>
      <c r="AM968" s="514"/>
      <c r="AN968" s="512"/>
      <c r="AO968" s="512"/>
      <c r="AP968" s="512"/>
      <c r="AQ968" s="512"/>
      <c r="AR968" s="512"/>
    </row>
    <row r="969" spans="1:44" ht="12" customHeight="1" x14ac:dyDescent="0.2">
      <c r="A969" s="546"/>
      <c r="B969" s="568"/>
      <c r="C969" s="548"/>
      <c r="D969" s="570"/>
      <c r="E969" s="54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521"/>
      <c r="R969" s="521"/>
      <c r="S969" s="532"/>
      <c r="T969" s="521"/>
      <c r="U969" s="530"/>
      <c r="V969" s="521"/>
      <c r="W969" s="514"/>
      <c r="X969" s="512"/>
      <c r="Y969" s="540"/>
      <c r="Z969" s="514"/>
      <c r="AA969" s="512"/>
      <c r="AB969" s="513"/>
      <c r="AC969" s="513"/>
      <c r="AM969" s="514"/>
      <c r="AN969" s="512"/>
      <c r="AO969" s="512"/>
      <c r="AP969" s="512"/>
      <c r="AQ969" s="512"/>
      <c r="AR969" s="512"/>
    </row>
    <row r="970" spans="1:44" ht="12" customHeight="1" x14ac:dyDescent="0.2">
      <c r="A970" s="546"/>
      <c r="B970" s="546"/>
      <c r="C970" s="548"/>
      <c r="D970" s="566"/>
      <c r="E970" s="54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520"/>
      <c r="R970" s="520"/>
      <c r="S970" s="531"/>
      <c r="T970" s="520"/>
      <c r="U970" s="529"/>
      <c r="V970" s="520"/>
      <c r="Y970" s="540"/>
      <c r="Z970" s="514"/>
      <c r="AA970" s="512"/>
      <c r="AB970" s="513"/>
      <c r="AC970" s="513"/>
      <c r="AM970" s="514"/>
      <c r="AN970" s="512"/>
      <c r="AO970" s="512"/>
      <c r="AP970" s="512"/>
      <c r="AQ970" s="512"/>
      <c r="AR970" s="512"/>
    </row>
    <row r="971" spans="1:44" ht="12" customHeight="1" x14ac:dyDescent="0.2">
      <c r="A971" s="546"/>
      <c r="B971" s="546"/>
      <c r="C971" s="548"/>
      <c r="D971" s="567"/>
      <c r="E971" s="54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520"/>
      <c r="R971" s="520"/>
      <c r="S971" s="531"/>
      <c r="T971" s="520"/>
      <c r="U971" s="529"/>
      <c r="V971" s="520"/>
      <c r="Y971" s="540"/>
      <c r="Z971" s="514"/>
      <c r="AA971" s="512"/>
      <c r="AB971" s="513"/>
      <c r="AC971" s="513"/>
      <c r="AM971" s="514"/>
      <c r="AN971" s="512"/>
      <c r="AO971" s="512"/>
      <c r="AP971" s="512"/>
      <c r="AQ971" s="512"/>
      <c r="AR971" s="512"/>
    </row>
    <row r="972" spans="1:44" ht="12" customHeight="1" x14ac:dyDescent="0.2">
      <c r="A972" s="546"/>
      <c r="B972" s="546"/>
      <c r="C972" s="548"/>
      <c r="D972" s="566"/>
      <c r="E972" s="54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520"/>
      <c r="R972" s="520"/>
      <c r="S972" s="531"/>
      <c r="T972" s="520"/>
      <c r="U972" s="529"/>
      <c r="V972" s="520"/>
      <c r="Y972" s="540"/>
      <c r="Z972" s="514"/>
      <c r="AA972" s="512"/>
      <c r="AB972" s="513"/>
      <c r="AC972" s="513"/>
      <c r="AM972" s="514"/>
      <c r="AN972" s="512"/>
      <c r="AO972" s="512"/>
      <c r="AP972" s="512"/>
      <c r="AQ972" s="512"/>
      <c r="AR972" s="512"/>
    </row>
    <row r="973" spans="1:44" ht="12" customHeight="1" x14ac:dyDescent="0.2">
      <c r="A973" s="546"/>
      <c r="B973" s="547"/>
      <c r="C973" s="548"/>
      <c r="D973" s="567"/>
      <c r="E973" s="54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520"/>
      <c r="R973" s="520"/>
      <c r="S973" s="531"/>
      <c r="T973" s="520"/>
      <c r="U973" s="529"/>
      <c r="V973" s="520"/>
      <c r="Y973" s="540"/>
      <c r="Z973" s="514"/>
      <c r="AA973" s="512"/>
      <c r="AB973" s="513"/>
      <c r="AC973" s="513"/>
      <c r="AM973" s="514"/>
      <c r="AN973" s="512"/>
      <c r="AO973" s="512"/>
      <c r="AP973" s="512"/>
      <c r="AQ973" s="512"/>
      <c r="AR973" s="512"/>
    </row>
    <row r="974" spans="1:44" ht="12" customHeight="1" x14ac:dyDescent="0.2">
      <c r="A974" s="546"/>
      <c r="B974" s="546"/>
      <c r="C974" s="548"/>
      <c r="D974" s="566"/>
      <c r="E974" s="54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520"/>
      <c r="R974" s="520"/>
      <c r="S974" s="531"/>
      <c r="T974" s="520"/>
      <c r="U974" s="529"/>
      <c r="V974" s="520"/>
      <c r="Y974" s="540"/>
      <c r="Z974" s="514"/>
      <c r="AA974" s="512"/>
      <c r="AB974" s="513"/>
      <c r="AC974" s="513"/>
      <c r="AM974" s="514"/>
      <c r="AN974" s="512"/>
      <c r="AO974" s="512"/>
      <c r="AP974" s="512"/>
      <c r="AQ974" s="512"/>
      <c r="AR974" s="512"/>
    </row>
    <row r="975" spans="1:44" ht="12" customHeight="1" x14ac:dyDescent="0.2">
      <c r="A975" s="546"/>
      <c r="B975" s="547"/>
      <c r="C975" s="548"/>
      <c r="D975" s="567"/>
      <c r="E975" s="54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520"/>
      <c r="R975" s="520"/>
      <c r="S975" s="531"/>
      <c r="T975" s="520"/>
      <c r="U975" s="529"/>
      <c r="V975" s="520"/>
      <c r="Y975" s="540"/>
      <c r="Z975" s="514"/>
      <c r="AA975" s="512"/>
      <c r="AB975" s="513"/>
      <c r="AC975" s="513"/>
      <c r="AM975" s="514"/>
      <c r="AN975" s="512"/>
      <c r="AO975" s="512"/>
      <c r="AP975" s="512"/>
      <c r="AQ975" s="512"/>
      <c r="AR975" s="512"/>
    </row>
    <row r="976" spans="1:44" ht="12" customHeight="1" x14ac:dyDescent="0.2">
      <c r="A976" s="546"/>
      <c r="B976" s="546"/>
      <c r="C976" s="548"/>
      <c r="D976" s="566"/>
      <c r="E976" s="54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520"/>
      <c r="R976" s="520"/>
      <c r="S976" s="531"/>
      <c r="T976" s="520"/>
      <c r="U976" s="529"/>
      <c r="V976" s="520"/>
      <c r="Y976" s="540"/>
      <c r="Z976" s="514"/>
      <c r="AA976" s="512"/>
      <c r="AB976" s="513"/>
      <c r="AC976" s="513"/>
      <c r="AM976" s="514"/>
      <c r="AN976" s="512"/>
      <c r="AO976" s="512"/>
      <c r="AP976" s="512"/>
      <c r="AQ976" s="512"/>
      <c r="AR976" s="512"/>
    </row>
    <row r="977" spans="1:28" ht="12" customHeight="1" x14ac:dyDescent="0.2">
      <c r="A977" s="546"/>
      <c r="B977" s="547"/>
      <c r="C977" s="548"/>
      <c r="D977" s="567"/>
      <c r="E977" s="54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520"/>
      <c r="R977" s="520"/>
      <c r="S977" s="531"/>
      <c r="T977" s="520"/>
      <c r="U977" s="529"/>
      <c r="V977" s="520"/>
      <c r="AB977" s="512"/>
    </row>
    <row r="978" spans="1:28" ht="12" customHeight="1" x14ac:dyDescent="0.2">
      <c r="A978" s="546"/>
      <c r="B978" s="546"/>
      <c r="C978" s="548"/>
      <c r="D978" s="566"/>
      <c r="E978" s="54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520"/>
      <c r="R978" s="520"/>
      <c r="S978" s="531"/>
      <c r="T978" s="520"/>
      <c r="U978" s="529"/>
      <c r="V978" s="520"/>
      <c r="AB978" s="512"/>
    </row>
    <row r="979" spans="1:28" ht="12" customHeight="1" x14ac:dyDescent="0.2">
      <c r="A979" s="546"/>
      <c r="B979" s="547"/>
      <c r="C979" s="548"/>
      <c r="D979" s="567"/>
      <c r="E979" s="54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520"/>
      <c r="R979" s="520"/>
      <c r="S979" s="531"/>
      <c r="T979" s="520"/>
      <c r="U979" s="529"/>
      <c r="V979" s="520"/>
      <c r="AB979" s="512"/>
    </row>
    <row r="980" spans="1:28" ht="12" customHeight="1" x14ac:dyDescent="0.2">
      <c r="A980" s="546"/>
      <c r="B980" s="546"/>
      <c r="C980" s="548"/>
      <c r="D980" s="566"/>
      <c r="E980" s="54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520"/>
      <c r="R980" s="520"/>
      <c r="S980" s="531"/>
      <c r="T980" s="520"/>
      <c r="U980" s="529"/>
      <c r="V980" s="520"/>
      <c r="AB980" s="512"/>
    </row>
    <row r="981" spans="1:28" ht="12" customHeight="1" x14ac:dyDescent="0.2">
      <c r="A981" s="546"/>
      <c r="B981" s="547"/>
      <c r="C981" s="548"/>
      <c r="D981" s="567"/>
      <c r="E981" s="54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520"/>
      <c r="R981" s="520"/>
      <c r="S981" s="531"/>
      <c r="T981" s="520"/>
      <c r="U981" s="529"/>
      <c r="V981" s="520"/>
    </row>
    <row r="982" spans="1:28" ht="12" customHeight="1" x14ac:dyDescent="0.2">
      <c r="A982" s="546"/>
      <c r="B982" s="546"/>
      <c r="C982" s="548"/>
      <c r="D982" s="566"/>
      <c r="E982" s="54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520"/>
      <c r="R982" s="520"/>
      <c r="S982" s="531"/>
      <c r="T982" s="520"/>
      <c r="U982" s="529"/>
      <c r="V982" s="520"/>
    </row>
    <row r="983" spans="1:28" ht="12" customHeight="1" x14ac:dyDescent="0.2">
      <c r="A983" s="546"/>
      <c r="B983" s="547"/>
      <c r="C983" s="548"/>
      <c r="D983" s="567"/>
      <c r="E983" s="54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520"/>
      <c r="R983" s="520"/>
      <c r="S983" s="531"/>
      <c r="T983" s="520"/>
      <c r="U983" s="529"/>
      <c r="V983" s="520"/>
    </row>
    <row r="984" spans="1:28" ht="12" customHeight="1" x14ac:dyDescent="0.2">
      <c r="A984" s="546"/>
      <c r="B984" s="546"/>
      <c r="C984" s="548"/>
      <c r="D984" s="566"/>
      <c r="E984" s="54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520"/>
      <c r="R984" s="520"/>
      <c r="S984" s="531"/>
      <c r="T984" s="520"/>
      <c r="U984" s="529"/>
      <c r="V984" s="520"/>
    </row>
    <row r="985" spans="1:28" ht="12" customHeight="1" x14ac:dyDescent="0.2">
      <c r="A985" s="546"/>
      <c r="B985" s="546"/>
      <c r="C985" s="548"/>
      <c r="D985" s="567"/>
      <c r="E985" s="54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520"/>
      <c r="R985" s="520"/>
      <c r="S985" s="531"/>
      <c r="T985" s="520"/>
      <c r="U985" s="529"/>
      <c r="V985" s="520"/>
    </row>
    <row r="986" spans="1:28" ht="12" customHeight="1" x14ac:dyDescent="0.2">
      <c r="A986" s="546"/>
      <c r="B986" s="546"/>
      <c r="C986" s="548"/>
      <c r="D986" s="566"/>
      <c r="E986" s="54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520"/>
      <c r="R986" s="520"/>
      <c r="S986" s="531"/>
      <c r="T986" s="520"/>
      <c r="U986" s="529"/>
      <c r="V986" s="520"/>
    </row>
    <row r="987" spans="1:28" ht="12" customHeight="1" x14ac:dyDescent="0.2">
      <c r="A987" s="546"/>
      <c r="B987" s="547"/>
      <c r="C987" s="548"/>
      <c r="D987" s="567"/>
      <c r="E987" s="54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520"/>
      <c r="R987" s="520"/>
      <c r="S987" s="531"/>
      <c r="T987" s="520"/>
      <c r="U987" s="529"/>
      <c r="V987" s="520"/>
    </row>
    <row r="988" spans="1:28" ht="12" customHeight="1" x14ac:dyDescent="0.2">
      <c r="A988" s="546"/>
      <c r="B988" s="546"/>
      <c r="C988" s="548"/>
      <c r="D988" s="566"/>
      <c r="E988" s="54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520"/>
      <c r="R988" s="520"/>
      <c r="S988" s="531"/>
      <c r="T988" s="520"/>
      <c r="U988" s="529"/>
      <c r="V988" s="520"/>
    </row>
    <row r="989" spans="1:28" ht="12" customHeight="1" x14ac:dyDescent="0.2">
      <c r="A989" s="546"/>
      <c r="B989" s="547"/>
      <c r="C989" s="548"/>
      <c r="D989" s="567"/>
      <c r="E989" s="54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520"/>
      <c r="R989" s="520"/>
      <c r="S989" s="531"/>
      <c r="T989" s="520"/>
      <c r="U989" s="529"/>
      <c r="V989" s="520"/>
    </row>
    <row r="990" spans="1:28" ht="12" customHeight="1" x14ac:dyDescent="0.2">
      <c r="A990" s="546"/>
      <c r="B990" s="546"/>
      <c r="C990" s="548"/>
      <c r="D990" s="566"/>
      <c r="E990" s="549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520"/>
      <c r="R990" s="520"/>
      <c r="S990" s="531"/>
      <c r="T990" s="520"/>
      <c r="U990" s="529"/>
      <c r="V990" s="520"/>
    </row>
    <row r="991" spans="1:28" ht="12" customHeight="1" x14ac:dyDescent="0.2">
      <c r="A991" s="546"/>
      <c r="B991" s="547"/>
      <c r="C991" s="548"/>
      <c r="D991" s="567"/>
      <c r="E991" s="549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520"/>
      <c r="R991" s="520"/>
      <c r="S991" s="531"/>
      <c r="T991" s="520"/>
      <c r="U991" s="529"/>
      <c r="V991" s="520"/>
    </row>
    <row r="992" spans="1:28" ht="12" customHeight="1" x14ac:dyDescent="0.2">
      <c r="A992" s="546"/>
      <c r="B992" s="546"/>
      <c r="C992" s="546"/>
      <c r="D992" s="566"/>
      <c r="E992" s="550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520"/>
      <c r="R992" s="520"/>
      <c r="S992" s="531"/>
      <c r="T992" s="520"/>
      <c r="U992" s="529"/>
      <c r="V992" s="520"/>
    </row>
    <row r="993" spans="1:22" ht="12" customHeight="1" x14ac:dyDescent="0.2">
      <c r="A993" s="546"/>
      <c r="B993" s="547"/>
      <c r="C993" s="546"/>
      <c r="D993" s="567"/>
      <c r="E993" s="550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520"/>
      <c r="R993" s="520"/>
      <c r="S993" s="531"/>
      <c r="T993" s="520"/>
      <c r="U993" s="529"/>
      <c r="V993" s="520"/>
    </row>
    <row r="994" spans="1:22" ht="12" customHeight="1" x14ac:dyDescent="0.2">
      <c r="A994" s="546"/>
      <c r="B994" s="546"/>
      <c r="C994" s="546"/>
      <c r="D994" s="566"/>
      <c r="E994" s="550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520"/>
      <c r="R994" s="520"/>
      <c r="S994" s="531"/>
      <c r="T994" s="520"/>
      <c r="U994" s="529"/>
      <c r="V994" s="520"/>
    </row>
    <row r="995" spans="1:22" ht="12" customHeight="1" x14ac:dyDescent="0.2">
      <c r="A995" s="546"/>
      <c r="B995" s="547"/>
      <c r="C995" s="546"/>
      <c r="D995" s="567"/>
      <c r="E995" s="550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520"/>
      <c r="R995" s="520"/>
      <c r="S995" s="531"/>
      <c r="T995" s="520"/>
      <c r="U995" s="529"/>
      <c r="V995" s="520"/>
    </row>
    <row r="996" spans="1:22" ht="12" customHeight="1" x14ac:dyDescent="0.2">
      <c r="A996" s="546"/>
      <c r="B996" s="546"/>
      <c r="C996" s="548"/>
      <c r="D996" s="566"/>
      <c r="E996" s="54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520"/>
      <c r="R996" s="520"/>
      <c r="S996" s="531"/>
      <c r="T996" s="520"/>
      <c r="U996" s="529"/>
      <c r="V996" s="520"/>
    </row>
    <row r="997" spans="1:22" ht="12" customHeight="1" x14ac:dyDescent="0.2">
      <c r="A997" s="546"/>
      <c r="B997" s="547"/>
      <c r="C997" s="548"/>
      <c r="D997" s="567"/>
      <c r="E997" s="54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520"/>
      <c r="R997" s="520"/>
      <c r="S997" s="531"/>
      <c r="T997" s="520"/>
      <c r="U997" s="529"/>
      <c r="V997" s="520"/>
    </row>
    <row r="998" spans="1:22" ht="12" customHeight="1" x14ac:dyDescent="0.2">
      <c r="A998" s="546"/>
      <c r="B998" s="546"/>
      <c r="C998" s="548"/>
      <c r="D998" s="566"/>
      <c r="E998" s="54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520"/>
      <c r="S998" s="27"/>
      <c r="T998" s="520"/>
      <c r="U998" s="529"/>
      <c r="V998" s="520"/>
    </row>
    <row r="999" spans="1:22" ht="12" customHeight="1" x14ac:dyDescent="0.2">
      <c r="A999" s="546"/>
      <c r="B999" s="547"/>
      <c r="C999" s="548"/>
      <c r="D999" s="567"/>
      <c r="E999" s="54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520"/>
      <c r="S999" s="27"/>
      <c r="T999" s="520"/>
      <c r="U999" s="529"/>
      <c r="V999" s="520"/>
    </row>
    <row r="1000" spans="1:22" ht="12" customHeight="1" x14ac:dyDescent="0.2">
      <c r="A1000" s="546"/>
      <c r="B1000" s="546"/>
      <c r="C1000" s="548"/>
      <c r="D1000" s="566"/>
      <c r="E1000" s="54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520"/>
      <c r="S1000" s="32"/>
      <c r="T1000" s="520"/>
      <c r="U1000" s="529"/>
      <c r="V1000" s="520"/>
    </row>
    <row r="1001" spans="1:22" ht="12" customHeight="1" x14ac:dyDescent="0.2">
      <c r="A1001" s="546"/>
      <c r="B1001" s="547"/>
      <c r="C1001" s="548"/>
      <c r="D1001" s="567"/>
      <c r="E1001" s="54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520"/>
      <c r="S1001" s="32"/>
      <c r="T1001" s="520"/>
      <c r="U1001" s="529"/>
      <c r="V1001" s="520"/>
    </row>
    <row r="1002" spans="1:22" ht="12" customHeight="1" x14ac:dyDescent="0.2">
      <c r="A1002" s="546"/>
      <c r="B1002" s="546"/>
      <c r="C1002" s="548"/>
      <c r="D1002" s="566"/>
      <c r="E1002" s="54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520"/>
      <c r="S1002" s="25"/>
      <c r="T1002" s="520"/>
      <c r="U1002" s="529"/>
      <c r="V1002" s="520"/>
    </row>
    <row r="1003" spans="1:22" ht="12" customHeight="1" x14ac:dyDescent="0.2">
      <c r="A1003" s="546"/>
      <c r="B1003" s="547"/>
      <c r="C1003" s="548"/>
      <c r="D1003" s="567"/>
      <c r="E1003" s="54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520"/>
      <c r="S1003" s="25"/>
      <c r="T1003" s="520"/>
      <c r="U1003" s="529"/>
      <c r="V1003" s="520"/>
    </row>
    <row r="1004" spans="1:22" ht="12" customHeight="1" x14ac:dyDescent="0.2">
      <c r="A1004" s="546"/>
      <c r="B1004" s="546"/>
      <c r="C1004" s="548"/>
      <c r="D1004" s="566"/>
      <c r="E1004" s="54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520"/>
      <c r="S1004" s="32"/>
      <c r="T1004" s="520"/>
      <c r="U1004" s="529"/>
      <c r="V1004" s="520"/>
    </row>
    <row r="1005" spans="1:22" ht="12" customHeight="1" x14ac:dyDescent="0.2">
      <c r="A1005" s="546"/>
      <c r="B1005" s="547"/>
      <c r="C1005" s="548"/>
      <c r="D1005" s="567"/>
      <c r="E1005" s="54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520"/>
      <c r="S1005" s="32"/>
      <c r="T1005" s="520"/>
      <c r="U1005" s="529"/>
      <c r="V1005" s="520"/>
    </row>
    <row r="1006" spans="1:22" ht="12" customHeight="1" x14ac:dyDescent="0.2">
      <c r="A1006" s="546"/>
      <c r="B1006" s="546"/>
      <c r="C1006" s="548"/>
      <c r="D1006" s="566"/>
      <c r="E1006" s="550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520"/>
      <c r="S1006" s="32"/>
      <c r="T1006" s="520"/>
      <c r="U1006" s="529"/>
      <c r="V1006" s="520"/>
    </row>
    <row r="1007" spans="1:22" ht="12" customHeight="1" x14ac:dyDescent="0.2">
      <c r="A1007" s="546"/>
      <c r="B1007" s="547"/>
      <c r="C1007" s="548"/>
      <c r="D1007" s="567"/>
      <c r="E1007" s="550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520"/>
      <c r="S1007" s="32"/>
      <c r="T1007" s="520"/>
      <c r="U1007" s="529"/>
      <c r="V1007" s="520"/>
    </row>
    <row r="1008" spans="1:22" ht="12" customHeight="1" x14ac:dyDescent="0.2">
      <c r="A1008" s="546"/>
      <c r="B1008" s="546"/>
      <c r="C1008" s="548"/>
      <c r="D1008" s="566"/>
      <c r="E1008" s="545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520"/>
      <c r="S1008" s="73"/>
      <c r="T1008" s="520"/>
      <c r="U1008" s="529"/>
      <c r="V1008" s="520"/>
    </row>
    <row r="1009" spans="1:22" ht="12" customHeight="1" x14ac:dyDescent="0.2">
      <c r="A1009" s="546"/>
      <c r="B1009" s="547"/>
      <c r="C1009" s="548"/>
      <c r="D1009" s="567"/>
      <c r="E1009" s="545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520"/>
      <c r="S1009" s="73"/>
      <c r="T1009" s="520"/>
      <c r="U1009" s="529"/>
      <c r="V1009" s="520"/>
    </row>
    <row r="1010" spans="1:22" ht="12" customHeight="1" x14ac:dyDescent="0.2">
      <c r="A1010" s="546"/>
      <c r="B1010" s="546"/>
      <c r="C1010" s="548"/>
      <c r="D1010" s="566"/>
      <c r="E1010" s="545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520"/>
      <c r="S1010" s="27"/>
      <c r="T1010" s="520"/>
      <c r="U1010" s="529"/>
      <c r="V1010" s="520"/>
    </row>
    <row r="1011" spans="1:22" ht="12" customHeight="1" x14ac:dyDescent="0.2">
      <c r="A1011" s="546"/>
      <c r="B1011" s="547"/>
      <c r="C1011" s="548"/>
      <c r="D1011" s="567"/>
      <c r="E1011" s="545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520"/>
      <c r="S1011" s="27"/>
      <c r="T1011" s="520"/>
      <c r="U1011" s="529"/>
      <c r="V1011" s="520"/>
    </row>
    <row r="1012" spans="1:22" ht="12" customHeight="1" x14ac:dyDescent="0.2">
      <c r="A1012" s="546"/>
      <c r="B1012" s="546"/>
      <c r="C1012" s="548"/>
      <c r="D1012" s="566"/>
      <c r="E1012" s="550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520"/>
      <c r="S1012" s="32"/>
      <c r="T1012" s="520"/>
      <c r="U1012" s="529"/>
      <c r="V1012" s="520"/>
    </row>
    <row r="1013" spans="1:22" ht="12" customHeight="1" x14ac:dyDescent="0.2">
      <c r="A1013" s="546"/>
      <c r="B1013" s="547"/>
      <c r="C1013" s="548"/>
      <c r="D1013" s="567"/>
      <c r="E1013" s="550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520"/>
      <c r="S1013" s="32"/>
      <c r="T1013" s="520"/>
      <c r="U1013" s="529"/>
      <c r="V1013" s="520"/>
    </row>
    <row r="1014" spans="1:22" ht="12" customHeight="1" x14ac:dyDescent="0.2">
      <c r="A1014" s="546"/>
      <c r="B1014" s="546"/>
      <c r="C1014" s="546"/>
      <c r="D1014" s="566"/>
      <c r="E1014" s="54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520"/>
      <c r="S1014" s="27"/>
      <c r="T1014" s="520"/>
      <c r="U1014" s="529"/>
      <c r="V1014" s="520"/>
    </row>
    <row r="1015" spans="1:22" ht="12" customHeight="1" x14ac:dyDescent="0.2">
      <c r="A1015" s="546"/>
      <c r="B1015" s="547"/>
      <c r="C1015" s="546"/>
      <c r="D1015" s="567"/>
      <c r="E1015" s="54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520"/>
      <c r="S1015" s="27"/>
      <c r="T1015" s="520"/>
      <c r="U1015" s="529"/>
      <c r="V1015" s="520"/>
    </row>
    <row r="1016" spans="1:22" ht="12" customHeight="1" x14ac:dyDescent="0.2">
      <c r="A1016" s="546"/>
      <c r="B1016" s="546"/>
      <c r="C1016" s="548"/>
      <c r="D1016" s="566"/>
      <c r="E1016" s="54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520"/>
      <c r="S1016" s="32"/>
      <c r="T1016" s="520"/>
      <c r="U1016" s="529"/>
      <c r="V1016" s="520"/>
    </row>
    <row r="1017" spans="1:22" ht="12" customHeight="1" x14ac:dyDescent="0.2">
      <c r="A1017" s="546"/>
      <c r="B1017" s="547"/>
      <c r="C1017" s="548"/>
      <c r="D1017" s="567"/>
      <c r="E1017" s="54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520"/>
      <c r="S1017" s="32"/>
      <c r="T1017" s="520"/>
      <c r="U1017" s="529"/>
      <c r="V1017" s="520"/>
    </row>
    <row r="1018" spans="1:22" ht="12" customHeight="1" x14ac:dyDescent="0.2">
      <c r="A1018" s="546"/>
      <c r="B1018" s="546"/>
      <c r="C1018" s="548"/>
      <c r="D1018" s="566"/>
      <c r="E1018" s="550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520"/>
      <c r="S1018" s="32"/>
      <c r="T1018" s="520"/>
      <c r="U1018" s="529"/>
      <c r="V1018" s="520"/>
    </row>
    <row r="1019" spans="1:22" ht="12" customHeight="1" x14ac:dyDescent="0.2">
      <c r="A1019" s="546"/>
      <c r="B1019" s="547"/>
      <c r="C1019" s="548"/>
      <c r="D1019" s="567"/>
      <c r="E1019" s="550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520"/>
      <c r="S1019" s="32"/>
      <c r="T1019" s="520"/>
      <c r="U1019" s="529"/>
      <c r="V1019" s="520"/>
    </row>
    <row r="1020" spans="1:22" ht="12" customHeight="1" x14ac:dyDescent="0.2">
      <c r="A1020" s="546"/>
      <c r="B1020" s="546"/>
      <c r="C1020" s="546"/>
      <c r="D1020" s="566"/>
      <c r="E1020" s="545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520"/>
      <c r="S1020" s="27"/>
      <c r="T1020" s="520"/>
      <c r="U1020" s="529"/>
      <c r="V1020" s="520"/>
    </row>
    <row r="1021" spans="1:22" ht="12" customHeight="1" x14ac:dyDescent="0.2">
      <c r="A1021" s="546"/>
      <c r="B1021" s="547"/>
      <c r="C1021" s="546"/>
      <c r="D1021" s="567"/>
      <c r="E1021" s="54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520"/>
      <c r="S1021" s="27"/>
      <c r="T1021" s="520"/>
      <c r="U1021" s="529"/>
      <c r="V1021" s="520"/>
    </row>
    <row r="1022" spans="1:22" ht="12" customHeight="1" x14ac:dyDescent="0.2">
      <c r="A1022" s="546"/>
      <c r="B1022" s="546"/>
      <c r="C1022" s="548"/>
      <c r="D1022" s="566"/>
      <c r="E1022" s="54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520"/>
      <c r="S1022" s="27"/>
      <c r="T1022" s="520"/>
      <c r="U1022" s="529"/>
      <c r="V1022" s="520"/>
    </row>
    <row r="1023" spans="1:22" ht="12" customHeight="1" x14ac:dyDescent="0.2">
      <c r="A1023" s="546"/>
      <c r="B1023" s="547"/>
      <c r="C1023" s="548"/>
      <c r="D1023" s="567"/>
      <c r="E1023" s="54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520"/>
      <c r="S1023" s="27"/>
      <c r="T1023" s="520"/>
      <c r="U1023" s="529"/>
      <c r="V1023" s="520"/>
    </row>
    <row r="1024" spans="1:22" ht="12" customHeight="1" x14ac:dyDescent="0.2">
      <c r="A1024" s="546"/>
      <c r="B1024" s="546"/>
      <c r="C1024" s="548"/>
      <c r="D1024" s="160"/>
      <c r="E1024" s="54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520"/>
      <c r="S1024" s="27"/>
      <c r="T1024" s="520"/>
      <c r="U1024" s="529"/>
      <c r="V1024" s="520"/>
    </row>
    <row r="1025" spans="1:22" ht="12" customHeight="1" x14ac:dyDescent="0.2">
      <c r="A1025" s="546"/>
      <c r="B1025" s="547"/>
      <c r="C1025" s="548"/>
      <c r="D1025" s="160"/>
      <c r="E1025" s="54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520"/>
      <c r="S1025" s="27"/>
      <c r="T1025" s="520"/>
      <c r="U1025" s="529"/>
      <c r="V1025" s="520"/>
    </row>
    <row r="1026" spans="1:22" ht="12" customHeight="1" x14ac:dyDescent="0.2">
      <c r="A1026" s="546"/>
      <c r="B1026" s="546"/>
      <c r="C1026" s="548"/>
      <c r="D1026" s="160"/>
      <c r="E1026" s="550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520"/>
      <c r="S1026" s="32"/>
      <c r="T1026" s="520"/>
      <c r="U1026" s="529"/>
      <c r="V1026" s="520"/>
    </row>
    <row r="1027" spans="1:22" ht="12" customHeight="1" x14ac:dyDescent="0.2">
      <c r="A1027" s="546"/>
      <c r="B1027" s="547"/>
      <c r="C1027" s="548"/>
      <c r="D1027" s="160"/>
      <c r="E1027" s="550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520"/>
      <c r="S1027" s="32"/>
      <c r="T1027" s="520"/>
      <c r="U1027" s="529"/>
      <c r="V1027" s="520"/>
    </row>
    <row r="1028" spans="1:22" ht="12" customHeight="1" x14ac:dyDescent="0.2">
      <c r="A1028" s="546"/>
      <c r="B1028" s="546"/>
      <c r="C1028" s="548"/>
      <c r="D1028" s="160"/>
      <c r="E1028" s="545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520"/>
      <c r="S1028" s="27"/>
      <c r="T1028" s="520"/>
      <c r="U1028" s="529"/>
      <c r="V1028" s="520"/>
    </row>
    <row r="1029" spans="1:22" ht="12" customHeight="1" x14ac:dyDescent="0.2">
      <c r="A1029" s="546"/>
      <c r="B1029" s="547"/>
      <c r="C1029" s="548"/>
      <c r="D1029" s="160"/>
      <c r="E1029" s="545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520"/>
      <c r="S1029" s="27"/>
      <c r="T1029" s="520"/>
      <c r="U1029" s="529"/>
      <c r="V1029" s="520"/>
    </row>
    <row r="1030" spans="1:22" ht="12" customHeight="1" x14ac:dyDescent="0.2">
      <c r="A1030" s="546"/>
      <c r="B1030" s="546"/>
      <c r="C1030" s="548"/>
      <c r="D1030" s="160"/>
      <c r="E1030" s="54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520"/>
      <c r="S1030" s="27"/>
      <c r="T1030" s="520"/>
      <c r="U1030" s="529"/>
      <c r="V1030" s="520"/>
    </row>
    <row r="1031" spans="1:22" ht="12" customHeight="1" x14ac:dyDescent="0.2">
      <c r="A1031" s="546"/>
      <c r="B1031" s="547"/>
      <c r="C1031" s="548"/>
      <c r="D1031" s="160"/>
      <c r="E1031" s="54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520"/>
      <c r="S1031" s="27"/>
      <c r="T1031" s="520"/>
      <c r="U1031" s="529"/>
      <c r="V1031" s="520"/>
    </row>
    <row r="1032" spans="1:22" ht="12" customHeight="1" x14ac:dyDescent="0.2">
      <c r="A1032" s="546"/>
      <c r="B1032" s="546"/>
      <c r="C1032" s="548"/>
      <c r="D1032" s="160"/>
      <c r="E1032" s="54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520"/>
      <c r="S1032" s="27"/>
      <c r="T1032" s="520"/>
      <c r="U1032" s="529"/>
      <c r="V1032" s="520"/>
    </row>
    <row r="1033" spans="1:22" ht="12" customHeight="1" x14ac:dyDescent="0.2">
      <c r="A1033" s="546"/>
      <c r="B1033" s="547"/>
      <c r="C1033" s="548"/>
      <c r="D1033" s="160"/>
      <c r="E1033" s="54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520"/>
      <c r="S1033" s="27"/>
      <c r="T1033" s="520"/>
      <c r="U1033" s="529"/>
      <c r="V1033" s="520"/>
    </row>
    <row r="1034" spans="1:22" ht="12" customHeight="1" x14ac:dyDescent="0.2">
      <c r="A1034" s="546"/>
      <c r="B1034" s="546"/>
      <c r="C1034" s="548"/>
      <c r="D1034" s="160"/>
      <c r="E1034" s="545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520"/>
      <c r="S1034" s="27"/>
      <c r="T1034" s="520"/>
      <c r="U1034" s="529"/>
      <c r="V1034" s="520"/>
    </row>
    <row r="1035" spans="1:22" ht="12" customHeight="1" x14ac:dyDescent="0.2">
      <c r="A1035" s="546"/>
      <c r="B1035" s="547"/>
      <c r="C1035" s="548"/>
      <c r="D1035" s="160"/>
      <c r="E1035" s="545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520"/>
      <c r="S1035" s="27"/>
      <c r="T1035" s="520"/>
      <c r="U1035" s="529"/>
      <c r="V1035" s="520"/>
    </row>
    <row r="1036" spans="1:22" ht="12" customHeight="1" x14ac:dyDescent="0.2">
      <c r="A1036" s="546"/>
      <c r="B1036" s="546"/>
      <c r="C1036" s="548"/>
      <c r="D1036" s="160"/>
      <c r="E1036" s="54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520"/>
      <c r="S1036" s="73"/>
      <c r="T1036" s="520"/>
      <c r="U1036" s="529"/>
      <c r="V1036" s="520"/>
    </row>
    <row r="1037" spans="1:22" ht="12" customHeight="1" x14ac:dyDescent="0.2">
      <c r="A1037" s="546"/>
      <c r="B1037" s="547"/>
      <c r="C1037" s="548"/>
      <c r="D1037" s="160"/>
      <c r="E1037" s="54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520"/>
      <c r="S1037" s="73"/>
      <c r="T1037" s="520"/>
      <c r="U1037" s="529"/>
      <c r="V1037" s="520"/>
    </row>
    <row r="1038" spans="1:22" ht="12" customHeight="1" x14ac:dyDescent="0.2">
      <c r="A1038" s="546"/>
      <c r="B1038" s="546"/>
      <c r="C1038" s="546"/>
      <c r="D1038" s="157"/>
      <c r="E1038" s="54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520"/>
      <c r="S1038" s="27"/>
      <c r="T1038" s="520"/>
      <c r="U1038" s="529"/>
      <c r="V1038" s="520"/>
    </row>
    <row r="1039" spans="1:22" ht="12" customHeight="1" x14ac:dyDescent="0.2">
      <c r="A1039" s="546"/>
      <c r="B1039" s="547"/>
      <c r="C1039" s="546"/>
      <c r="D1039" s="157"/>
      <c r="E1039" s="545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520"/>
      <c r="S1039" s="27"/>
      <c r="T1039" s="520"/>
      <c r="U1039" s="529"/>
      <c r="V1039" s="520"/>
    </row>
    <row r="1040" spans="1:22" ht="12" customHeight="1" x14ac:dyDescent="0.2">
      <c r="A1040" s="546"/>
      <c r="B1040" s="546"/>
      <c r="C1040" s="548"/>
      <c r="D1040" s="160"/>
      <c r="E1040" s="545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520"/>
      <c r="S1040" s="27"/>
      <c r="T1040" s="520"/>
      <c r="U1040" s="529"/>
      <c r="V1040" s="520"/>
    </row>
    <row r="1041" spans="1:22" ht="12" customHeight="1" x14ac:dyDescent="0.2">
      <c r="A1041" s="546"/>
      <c r="B1041" s="547"/>
      <c r="C1041" s="548"/>
      <c r="D1041" s="160"/>
      <c r="E1041" s="54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520"/>
      <c r="S1041" s="27"/>
      <c r="T1041" s="520"/>
      <c r="U1041" s="529"/>
      <c r="V1041" s="520"/>
    </row>
    <row r="1042" spans="1:22" ht="12" customHeight="1" x14ac:dyDescent="0.2">
      <c r="A1042" s="546"/>
      <c r="B1042" s="546"/>
      <c r="C1042" s="548"/>
      <c r="D1042" s="160"/>
      <c r="E1042" s="54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520"/>
      <c r="S1042" s="74"/>
      <c r="T1042" s="520"/>
      <c r="U1042" s="529"/>
      <c r="V1042" s="520"/>
    </row>
    <row r="1043" spans="1:22" ht="12" customHeight="1" x14ac:dyDescent="0.2">
      <c r="A1043" s="546"/>
      <c r="B1043" s="546"/>
      <c r="C1043" s="548"/>
      <c r="D1043" s="160"/>
      <c r="E1043" s="54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520"/>
      <c r="S1043" s="39"/>
      <c r="T1043" s="520"/>
      <c r="U1043" s="529"/>
      <c r="V1043" s="520"/>
    </row>
    <row r="1044" spans="1:22" ht="12" customHeight="1" x14ac:dyDescent="0.2">
      <c r="A1044" s="546"/>
      <c r="B1044" s="546"/>
      <c r="C1044" s="548"/>
      <c r="D1044" s="160"/>
      <c r="E1044" s="54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520"/>
      <c r="S1044" s="27"/>
      <c r="T1044" s="520"/>
      <c r="U1044" s="529"/>
      <c r="V1044" s="520"/>
    </row>
    <row r="1045" spans="1:22" ht="12" customHeight="1" x14ac:dyDescent="0.2">
      <c r="A1045" s="546"/>
      <c r="B1045" s="547"/>
      <c r="C1045" s="548"/>
      <c r="D1045" s="160"/>
      <c r="E1045" s="54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520"/>
      <c r="S1045" s="27"/>
      <c r="T1045" s="520"/>
      <c r="U1045" s="529"/>
      <c r="V1045" s="520"/>
    </row>
    <row r="1046" spans="1:22" ht="12" customHeight="1" x14ac:dyDescent="0.2">
      <c r="A1046" s="546"/>
      <c r="B1046" s="546"/>
      <c r="C1046" s="548"/>
      <c r="D1046" s="160"/>
      <c r="E1046" s="550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520"/>
      <c r="S1046" s="32"/>
      <c r="T1046" s="520"/>
      <c r="U1046" s="529"/>
      <c r="V1046" s="520"/>
    </row>
    <row r="1047" spans="1:22" ht="12" customHeight="1" x14ac:dyDescent="0.2">
      <c r="A1047" s="546"/>
      <c r="B1047" s="547"/>
      <c r="C1047" s="548"/>
      <c r="D1047" s="160"/>
      <c r="E1047" s="550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520"/>
      <c r="S1047" s="32"/>
      <c r="T1047" s="520"/>
      <c r="U1047" s="529"/>
      <c r="V1047" s="520"/>
    </row>
    <row r="1048" spans="1:22" ht="12" customHeight="1" x14ac:dyDescent="0.2">
      <c r="A1048" s="546"/>
      <c r="B1048" s="546"/>
      <c r="C1048" s="546"/>
      <c r="D1048" s="157"/>
      <c r="E1048" s="54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520"/>
      <c r="S1048" s="32"/>
      <c r="T1048" s="520"/>
      <c r="U1048" s="529"/>
      <c r="V1048" s="520"/>
    </row>
    <row r="1049" spans="1:22" ht="12" customHeight="1" x14ac:dyDescent="0.2">
      <c r="A1049" s="546"/>
      <c r="B1049" s="546"/>
      <c r="C1049" s="546"/>
      <c r="D1049" s="157"/>
      <c r="E1049" s="545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520"/>
      <c r="S1049" s="32"/>
      <c r="T1049" s="520"/>
      <c r="U1049" s="529"/>
      <c r="V1049" s="520"/>
    </row>
    <row r="1050" spans="1:22" ht="12" customHeight="1" x14ac:dyDescent="0.2">
      <c r="A1050" s="546"/>
      <c r="B1050" s="546"/>
      <c r="C1050" s="548"/>
      <c r="D1050" s="160"/>
      <c r="E1050" s="550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520"/>
      <c r="S1050" s="32"/>
      <c r="T1050" s="520"/>
      <c r="U1050" s="529"/>
      <c r="V1050" s="520"/>
    </row>
    <row r="1051" spans="1:22" ht="12" customHeight="1" x14ac:dyDescent="0.2">
      <c r="A1051" s="546"/>
      <c r="B1051" s="547"/>
      <c r="C1051" s="548"/>
      <c r="D1051" s="160"/>
      <c r="E1051" s="550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520"/>
      <c r="S1051" s="32"/>
      <c r="T1051" s="520"/>
      <c r="U1051" s="529"/>
      <c r="V1051" s="520"/>
    </row>
    <row r="1052" spans="1:22" ht="12" customHeight="1" x14ac:dyDescent="0.2">
      <c r="A1052" s="546"/>
      <c r="B1052" s="546"/>
      <c r="C1052" s="546"/>
      <c r="D1052" s="157"/>
      <c r="E1052" s="545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520"/>
      <c r="S1052" s="32"/>
      <c r="T1052" s="520"/>
      <c r="U1052" s="529"/>
      <c r="V1052" s="520"/>
    </row>
    <row r="1053" spans="1:22" ht="12" customHeight="1" x14ac:dyDescent="0.2">
      <c r="A1053" s="546"/>
      <c r="B1053" s="547"/>
      <c r="C1053" s="546"/>
      <c r="D1053" s="157"/>
      <c r="E1053" s="545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520"/>
      <c r="S1053" s="32"/>
      <c r="T1053" s="520"/>
      <c r="U1053" s="529"/>
      <c r="V1053" s="520"/>
    </row>
    <row r="1054" spans="1:22" ht="12" customHeight="1" x14ac:dyDescent="0.2">
      <c r="A1054" s="546"/>
      <c r="B1054" s="546"/>
      <c r="C1054" s="548"/>
      <c r="D1054" s="160"/>
      <c r="E1054" s="545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520"/>
      <c r="S1054" s="32"/>
      <c r="T1054" s="520"/>
      <c r="U1054" s="529"/>
      <c r="V1054" s="520"/>
    </row>
    <row r="1055" spans="1:22" ht="12" customHeight="1" x14ac:dyDescent="0.2">
      <c r="A1055" s="546"/>
      <c r="B1055" s="547"/>
      <c r="C1055" s="548"/>
      <c r="D1055" s="160"/>
      <c r="E1055" s="54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520"/>
      <c r="S1055" s="32"/>
      <c r="T1055" s="520"/>
      <c r="U1055" s="529"/>
      <c r="V1055" s="520"/>
    </row>
    <row r="1056" spans="1:22" ht="12" customHeight="1" x14ac:dyDescent="0.2">
      <c r="A1056" s="546"/>
      <c r="B1056" s="546"/>
      <c r="C1056" s="548"/>
      <c r="D1056" s="160"/>
      <c r="E1056" s="545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520"/>
      <c r="S1056" s="32"/>
      <c r="T1056" s="520"/>
      <c r="U1056" s="529"/>
      <c r="V1056" s="520"/>
    </row>
    <row r="1057" spans="1:22" ht="12" customHeight="1" x14ac:dyDescent="0.2">
      <c r="A1057" s="546"/>
      <c r="B1057" s="547"/>
      <c r="C1057" s="548"/>
      <c r="D1057" s="160"/>
      <c r="E1057" s="545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520"/>
      <c r="S1057" s="32"/>
      <c r="T1057" s="520"/>
      <c r="U1057" s="529"/>
      <c r="V1057" s="520"/>
    </row>
    <row r="1058" spans="1:22" ht="12" customHeight="1" x14ac:dyDescent="0.2">
      <c r="A1058" s="546"/>
      <c r="B1058" s="546"/>
      <c r="C1058" s="546"/>
      <c r="D1058" s="157"/>
      <c r="E1058" s="54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520"/>
      <c r="S1058" s="27"/>
      <c r="T1058" s="520"/>
      <c r="U1058" s="529"/>
      <c r="V1058" s="520"/>
    </row>
    <row r="1059" spans="1:22" ht="12" customHeight="1" x14ac:dyDescent="0.2">
      <c r="A1059" s="546"/>
      <c r="B1059" s="546"/>
      <c r="C1059" s="546"/>
      <c r="D1059" s="157"/>
      <c r="E1059" s="54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520"/>
      <c r="S1059" s="27"/>
      <c r="T1059" s="520"/>
      <c r="U1059" s="529"/>
      <c r="V1059" s="520"/>
    </row>
    <row r="1060" spans="1:22" ht="12" customHeight="1" x14ac:dyDescent="0.2">
      <c r="A1060" s="546"/>
      <c r="B1060" s="546"/>
      <c r="C1060" s="548"/>
      <c r="D1060" s="160"/>
      <c r="E1060" s="550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520"/>
      <c r="S1060" s="32"/>
      <c r="T1060" s="520"/>
      <c r="U1060" s="529"/>
      <c r="V1060" s="520"/>
    </row>
    <row r="1061" spans="1:22" ht="12" customHeight="1" x14ac:dyDescent="0.2">
      <c r="A1061" s="546"/>
      <c r="B1061" s="547"/>
      <c r="C1061" s="548"/>
      <c r="D1061" s="160"/>
      <c r="E1061" s="550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520"/>
      <c r="S1061" s="32"/>
      <c r="T1061" s="520"/>
      <c r="U1061" s="529"/>
      <c r="V1061" s="520"/>
    </row>
    <row r="1062" spans="1:22" ht="12" customHeight="1" x14ac:dyDescent="0.2">
      <c r="A1062" s="546"/>
      <c r="B1062" s="546"/>
      <c r="C1062" s="546"/>
      <c r="D1062" s="157"/>
      <c r="E1062" s="550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520"/>
      <c r="S1062" s="32"/>
      <c r="T1062" s="520"/>
      <c r="U1062" s="529"/>
      <c r="V1062" s="520"/>
    </row>
    <row r="1063" spans="1:22" ht="12" customHeight="1" x14ac:dyDescent="0.2">
      <c r="A1063" s="546"/>
      <c r="B1063" s="547"/>
      <c r="C1063" s="546"/>
      <c r="D1063" s="157"/>
      <c r="E1063" s="550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520"/>
      <c r="S1063" s="32"/>
      <c r="T1063" s="520"/>
      <c r="U1063" s="529"/>
      <c r="V1063" s="520"/>
    </row>
    <row r="1064" spans="1:22" ht="12" customHeight="1" x14ac:dyDescent="0.2">
      <c r="A1064" s="546"/>
      <c r="B1064" s="546"/>
      <c r="C1064" s="548"/>
      <c r="D1064" s="160"/>
      <c r="E1064" s="54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520"/>
      <c r="S1064" s="27"/>
      <c r="T1064" s="520"/>
      <c r="U1064" s="529"/>
      <c r="V1064" s="520"/>
    </row>
    <row r="1065" spans="1:22" ht="12" customHeight="1" x14ac:dyDescent="0.2">
      <c r="A1065" s="546"/>
      <c r="B1065" s="546"/>
      <c r="C1065" s="548"/>
      <c r="D1065" s="160"/>
      <c r="E1065" s="54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520"/>
      <c r="S1065" s="27"/>
      <c r="T1065" s="520"/>
      <c r="U1065" s="529"/>
      <c r="V1065" s="520"/>
    </row>
    <row r="1066" spans="1:22" ht="12" customHeight="1" x14ac:dyDescent="0.2">
      <c r="A1066" s="546"/>
      <c r="B1066" s="546"/>
      <c r="C1066" s="548"/>
      <c r="D1066" s="160"/>
      <c r="E1066" s="54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520"/>
      <c r="S1066" s="32"/>
      <c r="T1066" s="520"/>
      <c r="U1066" s="529"/>
      <c r="V1066" s="520"/>
    </row>
    <row r="1067" spans="1:22" ht="12" customHeight="1" x14ac:dyDescent="0.2">
      <c r="A1067" s="546"/>
      <c r="B1067" s="547"/>
      <c r="C1067" s="548"/>
      <c r="D1067" s="160"/>
      <c r="E1067" s="54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520"/>
      <c r="S1067" s="32"/>
      <c r="T1067" s="520"/>
      <c r="U1067" s="529"/>
      <c r="V1067" s="520"/>
    </row>
    <row r="1068" spans="1:22" ht="12" customHeight="1" x14ac:dyDescent="0.2">
      <c r="A1068" s="546"/>
      <c r="B1068" s="546"/>
      <c r="C1068" s="548"/>
      <c r="D1068" s="160"/>
      <c r="E1068" s="54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520"/>
      <c r="S1068" s="32"/>
      <c r="T1068" s="520"/>
      <c r="U1068" s="529"/>
      <c r="V1068" s="520"/>
    </row>
    <row r="1069" spans="1:22" ht="12" customHeight="1" x14ac:dyDescent="0.2">
      <c r="A1069" s="546"/>
      <c r="B1069" s="547"/>
      <c r="C1069" s="548"/>
      <c r="D1069" s="160"/>
      <c r="E1069" s="54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520"/>
      <c r="S1069" s="32"/>
      <c r="T1069" s="520"/>
      <c r="U1069" s="529"/>
      <c r="V1069" s="520"/>
    </row>
    <row r="1070" spans="1:22" ht="12" customHeight="1" x14ac:dyDescent="0.2">
      <c r="A1070" s="546"/>
      <c r="B1070" s="546"/>
      <c r="C1070" s="548"/>
      <c r="D1070" s="160"/>
      <c r="E1070" s="545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520"/>
      <c r="S1070" s="32"/>
      <c r="T1070" s="520"/>
      <c r="U1070" s="529"/>
      <c r="V1070" s="520"/>
    </row>
    <row r="1071" spans="1:22" ht="12" customHeight="1" x14ac:dyDescent="0.2">
      <c r="A1071" s="546"/>
      <c r="B1071" s="547"/>
      <c r="C1071" s="548"/>
      <c r="D1071" s="160"/>
      <c r="E1071" s="545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520"/>
      <c r="S1071" s="32"/>
      <c r="T1071" s="520"/>
      <c r="U1071" s="529"/>
      <c r="V1071" s="520"/>
    </row>
    <row r="1072" spans="1:22" ht="12" customHeight="1" x14ac:dyDescent="0.2">
      <c r="A1072" s="546"/>
      <c r="B1072" s="546"/>
      <c r="C1072" s="548"/>
      <c r="D1072" s="160"/>
      <c r="E1072" s="54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520"/>
      <c r="S1072" s="30"/>
      <c r="T1072" s="520"/>
      <c r="U1072" s="529"/>
      <c r="V1072" s="520"/>
    </row>
    <row r="1073" spans="1:22" ht="12" customHeight="1" x14ac:dyDescent="0.2">
      <c r="A1073" s="546"/>
      <c r="B1073" s="547"/>
      <c r="C1073" s="548"/>
      <c r="D1073" s="160"/>
      <c r="E1073" s="54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520"/>
      <c r="S1073" s="30"/>
      <c r="T1073" s="520"/>
      <c r="U1073" s="529"/>
      <c r="V1073" s="520"/>
    </row>
    <row r="1074" spans="1:22" ht="12" customHeight="1" x14ac:dyDescent="0.2">
      <c r="A1074" s="546"/>
      <c r="B1074" s="546"/>
      <c r="C1074" s="546"/>
      <c r="D1074" s="157"/>
      <c r="E1074" s="54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520"/>
      <c r="S1074" s="27"/>
      <c r="T1074" s="520"/>
      <c r="U1074" s="529"/>
      <c r="V1074" s="520"/>
    </row>
    <row r="1075" spans="1:22" ht="12" customHeight="1" x14ac:dyDescent="0.2">
      <c r="A1075" s="546"/>
      <c r="B1075" s="546"/>
      <c r="C1075" s="546"/>
      <c r="D1075" s="157"/>
      <c r="E1075" s="54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520"/>
      <c r="S1075" s="27"/>
      <c r="T1075" s="520"/>
      <c r="U1075" s="529"/>
      <c r="V1075" s="520"/>
    </row>
    <row r="1076" spans="1:22" ht="12" customHeight="1" x14ac:dyDescent="0.2">
      <c r="A1076" s="546"/>
      <c r="B1076" s="546"/>
      <c r="C1076" s="548"/>
      <c r="D1076" s="160"/>
      <c r="E1076" s="545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520"/>
      <c r="S1076" s="32"/>
      <c r="T1076" s="520"/>
      <c r="U1076" s="529"/>
      <c r="V1076" s="520"/>
    </row>
    <row r="1077" spans="1:22" ht="12" customHeight="1" x14ac:dyDescent="0.2">
      <c r="A1077" s="546"/>
      <c r="B1077" s="547"/>
      <c r="C1077" s="548"/>
      <c r="D1077" s="160"/>
      <c r="E1077" s="545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520"/>
      <c r="S1077" s="32"/>
      <c r="T1077" s="520"/>
      <c r="U1077" s="529"/>
      <c r="V1077" s="520"/>
    </row>
    <row r="1078" spans="1:22" ht="12" customHeight="1" x14ac:dyDescent="0.2">
      <c r="A1078" s="546"/>
      <c r="B1078" s="546"/>
      <c r="C1078" s="548"/>
      <c r="D1078" s="160"/>
      <c r="E1078" s="545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520"/>
      <c r="S1078" s="27"/>
      <c r="T1078" s="73"/>
      <c r="U1078" s="529"/>
      <c r="V1078" s="520"/>
    </row>
    <row r="1079" spans="1:22" ht="12" customHeight="1" x14ac:dyDescent="0.2">
      <c r="A1079" s="546"/>
      <c r="B1079" s="546"/>
      <c r="C1079" s="548"/>
      <c r="D1079" s="160"/>
      <c r="E1079" s="54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520"/>
      <c r="S1079" s="27"/>
      <c r="T1079" s="73"/>
      <c r="U1079" s="529"/>
      <c r="V1079" s="520"/>
    </row>
    <row r="1080" spans="1:22" ht="12" customHeight="1" x14ac:dyDescent="0.2">
      <c r="A1080" s="546"/>
      <c r="B1080" s="546"/>
      <c r="C1080" s="548"/>
      <c r="D1080" s="160"/>
      <c r="E1080" s="545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520"/>
      <c r="S1080" s="73"/>
      <c r="T1080" s="73"/>
      <c r="U1080" s="529"/>
      <c r="V1080" s="520"/>
    </row>
    <row r="1081" spans="1:22" ht="12" customHeight="1" x14ac:dyDescent="0.2">
      <c r="A1081" s="546"/>
      <c r="B1081" s="547"/>
      <c r="C1081" s="548"/>
      <c r="D1081" s="160"/>
      <c r="E1081" s="545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520"/>
      <c r="S1081" s="73"/>
      <c r="T1081" s="73"/>
      <c r="U1081" s="529"/>
      <c r="V1081" s="520"/>
    </row>
    <row r="1082" spans="1:22" ht="12" customHeight="1" x14ac:dyDescent="0.2">
      <c r="A1082" s="546"/>
      <c r="B1082" s="546"/>
      <c r="C1082" s="548"/>
      <c r="D1082" s="160"/>
      <c r="E1082" s="545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520"/>
      <c r="S1082" s="32"/>
      <c r="T1082" s="73"/>
      <c r="U1082" s="529"/>
      <c r="V1082" s="520"/>
    </row>
    <row r="1083" spans="1:22" ht="12" customHeight="1" x14ac:dyDescent="0.2">
      <c r="A1083" s="546"/>
      <c r="B1083" s="546"/>
      <c r="C1083" s="548"/>
      <c r="D1083" s="160"/>
      <c r="E1083" s="545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520"/>
      <c r="S1083" s="32"/>
      <c r="T1083" s="73"/>
      <c r="U1083" s="529"/>
      <c r="V1083" s="520"/>
    </row>
    <row r="1084" spans="1:22" ht="12" customHeight="1" x14ac:dyDescent="0.2">
      <c r="A1084" s="546"/>
      <c r="B1084" s="546"/>
      <c r="C1084" s="548"/>
      <c r="D1084" s="160"/>
      <c r="E1084" s="550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520"/>
      <c r="S1084" s="32"/>
      <c r="T1084" s="32"/>
      <c r="U1084" s="529"/>
      <c r="V1084" s="520"/>
    </row>
    <row r="1085" spans="1:22" ht="12" customHeight="1" x14ac:dyDescent="0.2">
      <c r="A1085" s="546"/>
      <c r="B1085" s="547"/>
      <c r="C1085" s="548"/>
      <c r="D1085" s="160"/>
      <c r="E1085" s="550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520"/>
      <c r="S1085" s="32"/>
      <c r="T1085" s="32"/>
      <c r="U1085" s="529"/>
      <c r="V1085" s="520"/>
    </row>
    <row r="1086" spans="1:22" ht="12" customHeight="1" x14ac:dyDescent="0.2">
      <c r="A1086" s="546"/>
      <c r="B1086" s="546"/>
      <c r="C1086" s="548"/>
      <c r="D1086" s="160"/>
      <c r="E1086" s="54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520"/>
      <c r="S1086" s="27"/>
      <c r="T1086" s="73"/>
      <c r="U1086" s="529"/>
      <c r="V1086" s="520"/>
    </row>
    <row r="1087" spans="1:22" ht="12" customHeight="1" x14ac:dyDescent="0.2">
      <c r="A1087" s="546"/>
      <c r="B1087" s="547"/>
      <c r="C1087" s="548"/>
      <c r="D1087" s="160"/>
      <c r="E1087" s="54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520"/>
      <c r="S1087" s="27"/>
      <c r="T1087" s="73"/>
      <c r="U1087" s="529"/>
      <c r="V1087" s="520"/>
    </row>
    <row r="1088" spans="1:22" ht="12" customHeight="1" x14ac:dyDescent="0.2">
      <c r="A1088" s="546"/>
      <c r="B1088" s="546"/>
      <c r="C1088" s="548"/>
      <c r="D1088" s="160"/>
      <c r="E1088" s="550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520"/>
      <c r="S1088" s="32"/>
      <c r="T1088" s="32"/>
      <c r="U1088" s="529"/>
      <c r="V1088" s="520"/>
    </row>
    <row r="1089" spans="1:22" ht="12" customHeight="1" x14ac:dyDescent="0.2">
      <c r="A1089" s="546"/>
      <c r="B1089" s="547"/>
      <c r="C1089" s="548"/>
      <c r="D1089" s="160"/>
      <c r="E1089" s="550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520"/>
      <c r="S1089" s="32"/>
      <c r="T1089" s="32"/>
      <c r="U1089" s="529"/>
      <c r="V1089" s="520"/>
    </row>
    <row r="1090" spans="1:22" ht="12" customHeight="1" x14ac:dyDescent="0.2">
      <c r="A1090" s="546"/>
      <c r="B1090" s="546"/>
      <c r="C1090" s="548"/>
      <c r="D1090" s="160"/>
      <c r="E1090" s="545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520"/>
      <c r="S1090" s="30"/>
      <c r="T1090" s="73"/>
      <c r="U1090" s="529"/>
      <c r="V1090" s="520"/>
    </row>
    <row r="1091" spans="1:22" ht="12" customHeight="1" x14ac:dyDescent="0.2">
      <c r="A1091" s="546"/>
      <c r="B1091" s="547"/>
      <c r="C1091" s="548"/>
      <c r="D1091" s="160"/>
      <c r="E1091" s="545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520"/>
      <c r="S1091" s="30"/>
      <c r="T1091" s="73"/>
      <c r="U1091" s="529"/>
      <c r="V1091" s="520"/>
    </row>
    <row r="1092" spans="1:22" ht="12" customHeight="1" x14ac:dyDescent="0.2">
      <c r="A1092" s="546"/>
      <c r="B1092" s="546"/>
      <c r="C1092" s="546"/>
      <c r="D1092" s="157"/>
      <c r="E1092" s="545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520"/>
      <c r="S1092" s="27"/>
      <c r="T1092" s="73"/>
      <c r="U1092" s="529"/>
      <c r="V1092" s="520"/>
    </row>
    <row r="1093" spans="1:22" ht="12" customHeight="1" x14ac:dyDescent="0.2">
      <c r="A1093" s="546"/>
      <c r="B1093" s="547"/>
      <c r="C1093" s="546"/>
      <c r="D1093" s="157"/>
      <c r="E1093" s="545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520"/>
      <c r="S1093" s="27"/>
      <c r="T1093" s="73"/>
      <c r="U1093" s="529"/>
      <c r="V1093" s="520"/>
    </row>
    <row r="1094" spans="1:22" ht="12" customHeight="1" x14ac:dyDescent="0.2">
      <c r="A1094" s="546"/>
      <c r="B1094" s="546"/>
      <c r="C1094" s="548"/>
      <c r="D1094" s="160"/>
      <c r="E1094" s="545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520"/>
      <c r="S1094" s="32"/>
      <c r="T1094" s="73"/>
      <c r="U1094" s="529"/>
      <c r="V1094" s="520"/>
    </row>
    <row r="1095" spans="1:22" ht="12" customHeight="1" x14ac:dyDescent="0.2">
      <c r="A1095" s="546"/>
      <c r="B1095" s="547"/>
      <c r="C1095" s="548"/>
      <c r="D1095" s="160"/>
      <c r="E1095" s="54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520"/>
      <c r="S1095" s="32"/>
      <c r="T1095" s="73"/>
      <c r="U1095" s="529"/>
      <c r="V1095" s="520"/>
    </row>
    <row r="1096" spans="1:22" ht="12" customHeight="1" x14ac:dyDescent="0.2">
      <c r="A1096" s="546"/>
      <c r="B1096" s="546"/>
      <c r="C1096" s="548"/>
      <c r="D1096" s="160"/>
      <c r="E1096" s="550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520"/>
      <c r="S1096" s="32"/>
      <c r="T1096" s="32"/>
      <c r="U1096" s="529"/>
      <c r="V1096" s="520"/>
    </row>
    <row r="1097" spans="1:22" ht="12" customHeight="1" x14ac:dyDescent="0.2">
      <c r="A1097" s="546"/>
      <c r="B1097" s="547"/>
      <c r="C1097" s="548"/>
      <c r="D1097" s="160"/>
      <c r="E1097" s="550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520"/>
      <c r="S1097" s="32"/>
      <c r="T1097" s="32"/>
      <c r="U1097" s="529"/>
      <c r="V1097" s="520"/>
    </row>
    <row r="1098" spans="1:22" ht="12" customHeight="1" x14ac:dyDescent="0.2">
      <c r="A1098" s="546"/>
      <c r="B1098" s="546"/>
      <c r="C1098" s="548"/>
      <c r="D1098" s="160"/>
      <c r="E1098" s="550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520"/>
      <c r="S1098" s="32"/>
      <c r="T1098" s="32"/>
      <c r="U1098" s="529"/>
      <c r="V1098" s="520"/>
    </row>
    <row r="1099" spans="1:22" ht="12" customHeight="1" x14ac:dyDescent="0.2">
      <c r="A1099" s="546"/>
      <c r="B1099" s="547"/>
      <c r="C1099" s="548"/>
      <c r="D1099" s="160"/>
      <c r="E1099" s="550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520"/>
      <c r="S1099" s="32"/>
      <c r="T1099" s="32"/>
      <c r="U1099" s="529"/>
      <c r="V1099" s="520"/>
    </row>
    <row r="1100" spans="1:22" ht="12" customHeight="1" x14ac:dyDescent="0.2">
      <c r="A1100" s="546"/>
      <c r="B1100" s="546"/>
      <c r="C1100" s="548"/>
      <c r="D1100" s="160"/>
      <c r="E1100" s="54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520"/>
      <c r="S1100" s="32"/>
      <c r="T1100" s="73"/>
      <c r="U1100" s="529"/>
      <c r="V1100" s="520"/>
    </row>
    <row r="1101" spans="1:22" ht="12" customHeight="1" x14ac:dyDescent="0.2">
      <c r="A1101" s="546"/>
      <c r="B1101" s="546"/>
      <c r="C1101" s="548"/>
      <c r="D1101" s="160"/>
      <c r="E1101" s="54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520"/>
      <c r="S1101" s="32"/>
      <c r="T1101" s="73"/>
      <c r="U1101" s="529"/>
      <c r="V1101" s="520"/>
    </row>
    <row r="1102" spans="1:22" ht="12" customHeight="1" x14ac:dyDescent="0.2">
      <c r="A1102" s="546"/>
      <c r="B1102" s="546"/>
      <c r="C1102" s="546"/>
      <c r="D1102" s="157"/>
      <c r="E1102" s="550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520"/>
      <c r="S1102" s="32"/>
      <c r="T1102" s="32"/>
      <c r="U1102" s="529"/>
      <c r="V1102" s="520"/>
    </row>
    <row r="1103" spans="1:22" ht="12" customHeight="1" x14ac:dyDescent="0.2">
      <c r="A1103" s="546"/>
      <c r="B1103" s="547"/>
      <c r="C1103" s="546"/>
      <c r="D1103" s="157"/>
      <c r="E1103" s="550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520"/>
      <c r="S1103" s="32"/>
      <c r="T1103" s="32"/>
      <c r="U1103" s="529"/>
      <c r="V1103" s="520"/>
    </row>
    <row r="1104" spans="1:22" ht="12" customHeight="1" x14ac:dyDescent="0.2">
      <c r="A1104" s="546"/>
      <c r="B1104" s="546"/>
      <c r="C1104" s="548"/>
      <c r="D1104" s="160"/>
      <c r="E1104" s="54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520"/>
      <c r="S1104" s="27"/>
      <c r="T1104" s="27"/>
      <c r="U1104" s="529"/>
      <c r="V1104" s="520"/>
    </row>
    <row r="1105" spans="1:22" ht="12" customHeight="1" x14ac:dyDescent="0.2">
      <c r="A1105" s="546"/>
      <c r="B1105" s="547"/>
      <c r="C1105" s="548"/>
      <c r="D1105" s="160"/>
      <c r="E1105" s="54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520"/>
      <c r="S1105" s="27"/>
      <c r="T1105" s="27"/>
      <c r="U1105" s="529"/>
      <c r="V1105" s="520"/>
    </row>
    <row r="1106" spans="1:22" ht="12" customHeight="1" x14ac:dyDescent="0.2">
      <c r="A1106" s="546"/>
      <c r="B1106" s="546"/>
      <c r="C1106" s="546"/>
      <c r="D1106" s="157"/>
      <c r="E1106" s="54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520"/>
      <c r="S1106" s="30"/>
      <c r="T1106" s="73"/>
      <c r="U1106" s="529"/>
      <c r="V1106" s="520"/>
    </row>
    <row r="1107" spans="1:22" ht="12" customHeight="1" x14ac:dyDescent="0.2">
      <c r="A1107" s="546"/>
      <c r="B1107" s="547"/>
      <c r="C1107" s="546"/>
      <c r="D1107" s="157"/>
      <c r="E1107" s="54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520"/>
      <c r="S1107" s="30"/>
      <c r="T1107" s="73"/>
      <c r="U1107" s="529"/>
      <c r="V1107" s="520"/>
    </row>
    <row r="1108" spans="1:22" ht="12" customHeight="1" x14ac:dyDescent="0.2">
      <c r="A1108" s="546"/>
      <c r="B1108" s="546"/>
      <c r="C1108" s="548"/>
      <c r="D1108" s="160"/>
      <c r="E1108" s="54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520"/>
      <c r="S1108" s="27"/>
      <c r="T1108" s="73"/>
      <c r="U1108" s="529"/>
      <c r="V1108" s="520"/>
    </row>
    <row r="1109" spans="1:22" ht="12" customHeight="1" x14ac:dyDescent="0.2">
      <c r="A1109" s="546"/>
      <c r="B1109" s="546"/>
      <c r="C1109" s="548"/>
      <c r="D1109" s="160"/>
      <c r="E1109" s="54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520"/>
      <c r="S1109" s="27"/>
      <c r="T1109" s="73"/>
      <c r="U1109" s="529"/>
      <c r="V1109" s="520"/>
    </row>
    <row r="1110" spans="1:22" ht="12" customHeight="1" x14ac:dyDescent="0.2">
      <c r="A1110" s="546"/>
      <c r="B1110" s="546"/>
      <c r="C1110" s="548"/>
      <c r="D1110" s="160"/>
      <c r="E1110" s="54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520"/>
      <c r="S1110" s="32"/>
      <c r="T1110" s="73"/>
      <c r="U1110" s="529"/>
      <c r="V1110" s="520"/>
    </row>
    <row r="1111" spans="1:22" ht="12" customHeight="1" x14ac:dyDescent="0.2">
      <c r="A1111" s="546"/>
      <c r="B1111" s="546"/>
      <c r="C1111" s="548"/>
      <c r="D1111" s="160"/>
      <c r="E1111" s="545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520"/>
      <c r="S1111" s="32"/>
      <c r="T1111" s="73"/>
      <c r="U1111" s="529"/>
      <c r="V1111" s="520"/>
    </row>
    <row r="1112" spans="1:22" ht="12" customHeight="1" x14ac:dyDescent="0.2">
      <c r="A1112" s="563"/>
      <c r="B1112" s="563"/>
      <c r="C1112" s="564"/>
      <c r="D1112" s="162"/>
      <c r="E1112" s="557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37"/>
      <c r="S1112" s="60"/>
      <c r="T1112" s="75"/>
      <c r="U1112" s="528"/>
      <c r="V1112" s="517"/>
    </row>
    <row r="1113" spans="1:22" ht="12" customHeight="1" x14ac:dyDescent="0.2">
      <c r="A1113" s="546"/>
      <c r="B1113" s="547"/>
      <c r="C1113" s="565"/>
      <c r="D1113" s="159"/>
      <c r="E1113" s="545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535"/>
      <c r="S1113" s="27"/>
      <c r="T1113" s="73"/>
      <c r="U1113" s="526"/>
      <c r="V1113" s="517"/>
    </row>
    <row r="1114" spans="1:22" ht="12" customHeight="1" x14ac:dyDescent="0.2">
      <c r="A1114" s="546"/>
      <c r="B1114" s="546"/>
      <c r="C1114" s="562"/>
      <c r="D1114" s="158"/>
      <c r="E1114" s="550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534"/>
      <c r="S1114" s="32"/>
      <c r="T1114" s="32"/>
      <c r="U1114" s="525"/>
      <c r="V1114" s="517"/>
    </row>
    <row r="1115" spans="1:22" ht="12" customHeight="1" x14ac:dyDescent="0.2">
      <c r="A1115" s="546"/>
      <c r="B1115" s="547"/>
      <c r="C1115" s="562"/>
      <c r="D1115" s="158"/>
      <c r="E1115" s="550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535"/>
      <c r="S1115" s="32"/>
      <c r="T1115" s="32"/>
      <c r="U1115" s="526"/>
      <c r="V1115" s="517"/>
    </row>
    <row r="1116" spans="1:22" ht="12" customHeight="1" x14ac:dyDescent="0.2">
      <c r="A1116" s="546"/>
      <c r="B1116" s="546"/>
      <c r="C1116" s="548"/>
      <c r="D1116" s="155"/>
      <c r="E1116" s="556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534"/>
      <c r="S1116" s="114"/>
      <c r="T1116" s="124"/>
      <c r="U1116" s="525"/>
      <c r="V1116" s="517"/>
    </row>
    <row r="1117" spans="1:22" ht="12" customHeight="1" x14ac:dyDescent="0.2">
      <c r="A1117" s="546"/>
      <c r="B1117" s="547"/>
      <c r="C1117" s="548"/>
      <c r="D1117" s="156"/>
      <c r="E1117" s="557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535"/>
      <c r="S1117" s="114"/>
      <c r="T1117" s="125"/>
      <c r="U1117" s="526"/>
      <c r="V1117" s="517"/>
    </row>
    <row r="1118" spans="1:22" ht="12" customHeight="1" x14ac:dyDescent="0.2">
      <c r="A1118" s="546"/>
      <c r="B1118" s="546"/>
      <c r="C1118" s="548"/>
      <c r="D1118" s="155"/>
      <c r="E1118" s="560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534"/>
      <c r="S1118" s="114"/>
      <c r="T1118" s="88"/>
      <c r="U1118" s="525"/>
      <c r="V1118" s="517"/>
    </row>
    <row r="1119" spans="1:22" ht="12" customHeight="1" x14ac:dyDescent="0.2">
      <c r="A1119" s="546"/>
      <c r="B1119" s="547"/>
      <c r="C1119" s="548"/>
      <c r="D1119" s="156"/>
      <c r="E1119" s="561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535"/>
      <c r="S1119" s="114"/>
      <c r="T1119" s="89"/>
      <c r="U1119" s="526"/>
      <c r="V1119" s="517"/>
    </row>
    <row r="1120" spans="1:22" ht="12" customHeight="1" x14ac:dyDescent="0.2">
      <c r="A1120" s="546"/>
      <c r="B1120" s="546"/>
      <c r="C1120" s="548"/>
      <c r="D1120" s="155"/>
      <c r="E1120" s="556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534"/>
      <c r="S1120" s="115"/>
      <c r="T1120" s="124"/>
      <c r="U1120" s="525"/>
      <c r="V1120" s="517"/>
    </row>
    <row r="1121" spans="1:22" ht="12" customHeight="1" x14ac:dyDescent="0.2">
      <c r="A1121" s="546"/>
      <c r="B1121" s="547"/>
      <c r="C1121" s="548"/>
      <c r="D1121" s="156"/>
      <c r="E1121" s="557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535"/>
      <c r="S1121" s="115"/>
      <c r="T1121" s="125"/>
      <c r="U1121" s="526"/>
      <c r="V1121" s="517"/>
    </row>
    <row r="1122" spans="1:22" ht="12" customHeight="1" x14ac:dyDescent="0.2">
      <c r="A1122" s="546"/>
      <c r="B1122" s="546"/>
      <c r="C1122" s="548"/>
      <c r="D1122" s="155"/>
      <c r="E1122" s="556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534"/>
      <c r="S1122" s="115"/>
      <c r="T1122" s="124"/>
      <c r="U1122" s="525"/>
      <c r="V1122" s="517"/>
    </row>
    <row r="1123" spans="1:22" ht="12" customHeight="1" x14ac:dyDescent="0.2">
      <c r="A1123" s="546"/>
      <c r="B1123" s="547"/>
      <c r="C1123" s="548"/>
      <c r="D1123" s="156"/>
      <c r="E1123" s="557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535"/>
      <c r="S1123" s="115"/>
      <c r="T1123" s="125"/>
      <c r="U1123" s="526"/>
      <c r="V1123" s="517"/>
    </row>
    <row r="1124" spans="1:22" ht="12" customHeight="1" x14ac:dyDescent="0.2">
      <c r="A1124" s="546"/>
      <c r="B1124" s="546"/>
      <c r="C1124" s="546"/>
      <c r="D1124" s="153"/>
      <c r="E1124" s="556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534"/>
      <c r="S1124" s="114"/>
      <c r="T1124" s="124"/>
      <c r="U1124" s="525"/>
      <c r="V1124" s="517"/>
    </row>
    <row r="1125" spans="1:22" ht="12" customHeight="1" x14ac:dyDescent="0.2">
      <c r="A1125" s="546"/>
      <c r="B1125" s="547"/>
      <c r="C1125" s="546"/>
      <c r="D1125" s="154"/>
      <c r="E1125" s="557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535"/>
      <c r="S1125" s="114"/>
      <c r="T1125" s="125"/>
      <c r="U1125" s="526"/>
      <c r="V1125" s="517"/>
    </row>
    <row r="1126" spans="1:22" ht="12" customHeight="1" x14ac:dyDescent="0.2">
      <c r="A1126" s="546"/>
      <c r="B1126" s="546"/>
      <c r="C1126" s="548"/>
      <c r="D1126" s="155"/>
      <c r="E1126" s="556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534"/>
      <c r="S1126" s="115"/>
      <c r="T1126" s="124"/>
      <c r="U1126" s="525"/>
      <c r="V1126" s="517"/>
    </row>
    <row r="1127" spans="1:22" ht="12" customHeight="1" x14ac:dyDescent="0.2">
      <c r="A1127" s="546"/>
      <c r="B1127" s="547"/>
      <c r="C1127" s="548"/>
      <c r="D1127" s="156"/>
      <c r="E1127" s="557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535"/>
      <c r="S1127" s="115"/>
      <c r="T1127" s="125"/>
      <c r="U1127" s="526"/>
      <c r="V1127" s="517"/>
    </row>
    <row r="1128" spans="1:22" ht="12" customHeight="1" x14ac:dyDescent="0.2">
      <c r="A1128" s="546"/>
      <c r="B1128" s="546"/>
      <c r="C1128" s="548"/>
      <c r="D1128" s="155"/>
      <c r="E1128" s="556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534"/>
      <c r="S1128" s="115"/>
      <c r="T1128" s="124"/>
      <c r="U1128" s="525"/>
      <c r="V1128" s="517"/>
    </row>
    <row r="1129" spans="1:22" ht="12" customHeight="1" x14ac:dyDescent="0.2">
      <c r="A1129" s="546"/>
      <c r="B1129" s="547"/>
      <c r="C1129" s="548"/>
      <c r="D1129" s="156"/>
      <c r="E1129" s="557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535"/>
      <c r="S1129" s="115"/>
      <c r="T1129" s="125"/>
      <c r="U1129" s="526"/>
      <c r="V1129" s="517"/>
    </row>
    <row r="1130" spans="1:22" ht="12" customHeight="1" x14ac:dyDescent="0.2">
      <c r="A1130" s="546"/>
      <c r="B1130" s="546"/>
      <c r="C1130" s="548"/>
      <c r="D1130" s="155"/>
      <c r="E1130" s="560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534"/>
      <c r="S1130" s="114"/>
      <c r="T1130" s="88"/>
      <c r="U1130" s="525"/>
      <c r="V1130" s="517"/>
    </row>
    <row r="1131" spans="1:22" ht="12" customHeight="1" x14ac:dyDescent="0.2">
      <c r="A1131" s="546"/>
      <c r="B1131" s="547"/>
      <c r="C1131" s="548"/>
      <c r="D1131" s="156"/>
      <c r="E1131" s="561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535"/>
      <c r="S1131" s="114"/>
      <c r="T1131" s="89"/>
      <c r="U1131" s="526"/>
      <c r="V1131" s="517"/>
    </row>
    <row r="1132" spans="1:22" ht="12" customHeight="1" x14ac:dyDescent="0.2">
      <c r="A1132" s="546"/>
      <c r="B1132" s="546"/>
      <c r="C1132" s="546"/>
      <c r="D1132" s="153"/>
      <c r="E1132" s="556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534"/>
      <c r="S1132" s="115"/>
      <c r="T1132" s="47"/>
      <c r="U1132" s="525"/>
      <c r="V1132" s="517"/>
    </row>
    <row r="1133" spans="1:22" ht="12" customHeight="1" x14ac:dyDescent="0.2">
      <c r="A1133" s="546"/>
      <c r="B1133" s="547"/>
      <c r="C1133" s="546"/>
      <c r="D1133" s="154"/>
      <c r="E1133" s="557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535"/>
      <c r="S1133" s="115"/>
      <c r="T1133" s="48"/>
      <c r="U1133" s="526"/>
      <c r="V1133" s="517"/>
    </row>
    <row r="1134" spans="1:22" ht="12" customHeight="1" x14ac:dyDescent="0.2">
      <c r="A1134" s="546"/>
      <c r="B1134" s="546"/>
      <c r="C1134" s="548"/>
      <c r="D1134" s="155"/>
      <c r="E1134" s="556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534"/>
      <c r="S1134" s="115"/>
      <c r="T1134" s="47"/>
      <c r="U1134" s="525"/>
      <c r="V1134" s="517"/>
    </row>
    <row r="1135" spans="1:22" ht="12" customHeight="1" x14ac:dyDescent="0.2">
      <c r="A1135" s="546"/>
      <c r="B1135" s="547"/>
      <c r="C1135" s="548"/>
      <c r="D1135" s="156"/>
      <c r="E1135" s="557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535"/>
      <c r="S1135" s="115"/>
      <c r="T1135" s="48"/>
      <c r="U1135" s="526"/>
      <c r="V1135" s="517"/>
    </row>
    <row r="1136" spans="1:22" ht="12" customHeight="1" x14ac:dyDescent="0.2">
      <c r="A1136" s="546"/>
      <c r="B1136" s="546"/>
      <c r="C1136" s="548"/>
      <c r="D1136" s="155"/>
      <c r="E1136" s="556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534"/>
      <c r="S1136" s="115"/>
      <c r="T1136" s="47"/>
      <c r="U1136" s="525"/>
      <c r="V1136" s="517"/>
    </row>
    <row r="1137" spans="1:22" ht="12" customHeight="1" x14ac:dyDescent="0.2">
      <c r="A1137" s="546"/>
      <c r="B1137" s="547"/>
      <c r="C1137" s="548"/>
      <c r="D1137" s="156"/>
      <c r="E1137" s="557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535"/>
      <c r="S1137" s="115"/>
      <c r="T1137" s="48"/>
      <c r="U1137" s="526"/>
      <c r="V1137" s="517"/>
    </row>
    <row r="1138" spans="1:22" ht="12" customHeight="1" x14ac:dyDescent="0.2">
      <c r="A1138" s="546"/>
      <c r="B1138" s="546"/>
      <c r="C1138" s="548"/>
      <c r="D1138" s="155"/>
      <c r="E1138" s="556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534"/>
      <c r="S1138" s="27"/>
      <c r="T1138" s="47"/>
      <c r="U1138" s="525"/>
      <c r="V1138" s="517"/>
    </row>
    <row r="1139" spans="1:22" ht="12" customHeight="1" x14ac:dyDescent="0.2">
      <c r="A1139" s="546"/>
      <c r="B1139" s="547"/>
      <c r="C1139" s="548"/>
      <c r="D1139" s="156"/>
      <c r="E1139" s="557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535"/>
      <c r="S1139" s="27"/>
      <c r="T1139" s="48"/>
      <c r="U1139" s="526"/>
      <c r="V1139" s="517"/>
    </row>
    <row r="1140" spans="1:22" ht="12" customHeight="1" x14ac:dyDescent="0.2">
      <c r="A1140" s="546"/>
      <c r="B1140" s="546"/>
      <c r="C1140" s="548"/>
      <c r="D1140" s="155"/>
      <c r="E1140" s="554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534"/>
      <c r="S1140" s="27"/>
      <c r="T1140" s="47"/>
      <c r="U1140" s="525"/>
      <c r="V1140" s="517"/>
    </row>
    <row r="1141" spans="1:22" ht="12" customHeight="1" x14ac:dyDescent="0.2">
      <c r="A1141" s="546"/>
      <c r="B1141" s="546"/>
      <c r="C1141" s="548"/>
      <c r="D1141" s="156"/>
      <c r="E1141" s="555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535"/>
      <c r="S1141" s="27"/>
      <c r="T1141" s="48"/>
      <c r="U1141" s="526"/>
      <c r="V1141" s="517"/>
    </row>
    <row r="1142" spans="1:22" ht="12" customHeight="1" x14ac:dyDescent="0.2">
      <c r="A1142" s="546"/>
      <c r="B1142" s="546"/>
      <c r="C1142" s="548"/>
      <c r="D1142" s="155"/>
      <c r="E1142" s="556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534"/>
      <c r="S1142" s="27"/>
      <c r="T1142" s="47"/>
      <c r="U1142" s="525"/>
      <c r="V1142" s="517"/>
    </row>
    <row r="1143" spans="1:22" ht="12" customHeight="1" x14ac:dyDescent="0.2">
      <c r="A1143" s="546"/>
      <c r="B1143" s="547"/>
      <c r="C1143" s="548"/>
      <c r="D1143" s="156"/>
      <c r="E1143" s="557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535"/>
      <c r="S1143" s="27"/>
      <c r="T1143" s="48"/>
      <c r="U1143" s="526"/>
      <c r="V1143" s="517"/>
    </row>
    <row r="1144" spans="1:22" ht="12" customHeight="1" x14ac:dyDescent="0.2">
      <c r="A1144" s="546"/>
      <c r="B1144" s="546"/>
      <c r="C1144" s="548"/>
      <c r="D1144" s="155"/>
      <c r="E1144" s="554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534"/>
      <c r="S1144" s="27"/>
      <c r="T1144" s="47"/>
      <c r="U1144" s="525"/>
      <c r="V1144" s="517"/>
    </row>
    <row r="1145" spans="1:22" ht="12" customHeight="1" x14ac:dyDescent="0.2">
      <c r="A1145" s="546"/>
      <c r="B1145" s="546"/>
      <c r="C1145" s="548"/>
      <c r="D1145" s="156"/>
      <c r="E1145" s="555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535"/>
      <c r="S1145" s="27"/>
      <c r="T1145" s="48"/>
      <c r="U1145" s="526"/>
      <c r="V1145" s="517"/>
    </row>
    <row r="1146" spans="1:22" ht="12" customHeight="1" x14ac:dyDescent="0.2">
      <c r="A1146" s="546"/>
      <c r="B1146" s="546"/>
      <c r="C1146" s="548"/>
      <c r="D1146" s="155"/>
      <c r="E1146" s="554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534"/>
      <c r="S1146" s="27"/>
      <c r="T1146" s="47"/>
      <c r="U1146" s="525"/>
      <c r="V1146" s="517"/>
    </row>
    <row r="1147" spans="1:22" ht="12" customHeight="1" x14ac:dyDescent="0.2">
      <c r="A1147" s="546"/>
      <c r="B1147" s="546"/>
      <c r="C1147" s="548"/>
      <c r="D1147" s="156"/>
      <c r="E1147" s="555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535"/>
      <c r="S1147" s="27"/>
      <c r="T1147" s="48"/>
      <c r="U1147" s="526"/>
      <c r="V1147" s="517"/>
    </row>
    <row r="1148" spans="1:22" ht="12" customHeight="1" x14ac:dyDescent="0.2">
      <c r="A1148" s="546"/>
      <c r="B1148" s="546"/>
      <c r="C1148" s="546"/>
      <c r="D1148" s="153"/>
      <c r="E1148" s="556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534"/>
      <c r="S1148" s="27"/>
      <c r="T1148" s="47"/>
      <c r="U1148" s="525"/>
      <c r="V1148" s="517"/>
    </row>
    <row r="1149" spans="1:22" ht="12" customHeight="1" x14ac:dyDescent="0.2">
      <c r="A1149" s="546"/>
      <c r="B1149" s="547"/>
      <c r="C1149" s="546"/>
      <c r="D1149" s="154"/>
      <c r="E1149" s="557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535"/>
      <c r="S1149" s="27"/>
      <c r="T1149" s="48"/>
      <c r="U1149" s="526"/>
      <c r="V1149" s="517"/>
    </row>
    <row r="1150" spans="1:22" ht="12" customHeight="1" x14ac:dyDescent="0.2">
      <c r="A1150" s="546"/>
      <c r="B1150" s="546"/>
      <c r="C1150" s="548"/>
      <c r="D1150" s="155"/>
      <c r="E1150" s="554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534"/>
      <c r="S1150" s="27"/>
      <c r="T1150" s="47"/>
      <c r="U1150" s="525"/>
      <c r="V1150" s="517"/>
    </row>
    <row r="1151" spans="1:22" ht="12" customHeight="1" x14ac:dyDescent="0.2">
      <c r="A1151" s="546"/>
      <c r="B1151" s="547"/>
      <c r="C1151" s="548"/>
      <c r="D1151" s="156"/>
      <c r="E1151" s="555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535"/>
      <c r="S1151" s="27"/>
      <c r="T1151" s="48"/>
      <c r="U1151" s="526"/>
      <c r="V1151" s="517"/>
    </row>
    <row r="1152" spans="1:22" ht="12" customHeight="1" x14ac:dyDescent="0.2">
      <c r="A1152" s="546"/>
      <c r="B1152" s="546"/>
      <c r="C1152" s="548"/>
      <c r="D1152" s="155"/>
      <c r="E1152" s="556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534"/>
      <c r="S1152" s="27"/>
      <c r="T1152" s="47"/>
      <c r="U1152" s="525"/>
      <c r="V1152" s="517"/>
    </row>
    <row r="1153" spans="1:22" ht="12" customHeight="1" x14ac:dyDescent="0.2">
      <c r="A1153" s="546"/>
      <c r="B1153" s="547"/>
      <c r="C1153" s="548"/>
      <c r="D1153" s="156"/>
      <c r="E1153" s="557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535"/>
      <c r="S1153" s="27"/>
      <c r="T1153" s="48"/>
      <c r="U1153" s="526"/>
      <c r="V1153" s="517"/>
    </row>
    <row r="1154" spans="1:22" ht="12" customHeight="1" x14ac:dyDescent="0.2">
      <c r="A1154" s="546"/>
      <c r="B1154" s="546"/>
      <c r="C1154" s="548"/>
      <c r="D1154" s="155"/>
      <c r="E1154" s="554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534"/>
      <c r="S1154" s="27"/>
      <c r="T1154" s="47"/>
      <c r="U1154" s="525"/>
      <c r="V1154" s="517"/>
    </row>
    <row r="1155" spans="1:22" ht="12" customHeight="1" x14ac:dyDescent="0.2">
      <c r="A1155" s="546"/>
      <c r="B1155" s="547"/>
      <c r="C1155" s="548"/>
      <c r="D1155" s="156"/>
      <c r="E1155" s="555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535"/>
      <c r="S1155" s="27"/>
      <c r="T1155" s="48"/>
      <c r="U1155" s="526"/>
      <c r="V1155" s="517"/>
    </row>
    <row r="1156" spans="1:22" ht="12" customHeight="1" x14ac:dyDescent="0.2">
      <c r="A1156" s="546"/>
      <c r="B1156" s="546"/>
      <c r="C1156" s="548"/>
      <c r="D1156" s="155"/>
      <c r="E1156" s="554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534"/>
      <c r="S1156" s="27"/>
      <c r="T1156" s="47"/>
      <c r="U1156" s="525"/>
      <c r="V1156" s="517"/>
    </row>
    <row r="1157" spans="1:22" ht="12" customHeight="1" x14ac:dyDescent="0.2">
      <c r="A1157" s="546"/>
      <c r="B1157" s="547"/>
      <c r="C1157" s="548"/>
      <c r="D1157" s="156"/>
      <c r="E1157" s="555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535"/>
      <c r="S1157" s="27"/>
      <c r="T1157" s="48"/>
      <c r="U1157" s="526"/>
      <c r="V1157" s="517"/>
    </row>
    <row r="1158" spans="1:22" ht="12" customHeight="1" x14ac:dyDescent="0.2">
      <c r="A1158" s="546"/>
      <c r="B1158" s="546"/>
      <c r="C1158" s="548"/>
      <c r="D1158" s="155"/>
      <c r="E1158" s="556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534"/>
      <c r="S1158" s="27"/>
      <c r="T1158" s="47"/>
      <c r="U1158" s="525"/>
      <c r="V1158" s="517"/>
    </row>
    <row r="1159" spans="1:22" ht="12" customHeight="1" x14ac:dyDescent="0.2">
      <c r="A1159" s="546"/>
      <c r="B1159" s="547"/>
      <c r="C1159" s="548"/>
      <c r="D1159" s="156"/>
      <c r="E1159" s="557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535"/>
      <c r="S1159" s="27"/>
      <c r="T1159" s="48"/>
      <c r="U1159" s="526"/>
      <c r="V1159" s="517"/>
    </row>
    <row r="1160" spans="1:22" ht="12" customHeight="1" x14ac:dyDescent="0.2">
      <c r="A1160" s="546"/>
      <c r="B1160" s="546"/>
      <c r="C1160" s="548"/>
      <c r="D1160" s="155"/>
      <c r="E1160" s="554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534"/>
      <c r="S1160" s="27"/>
      <c r="T1160" s="47"/>
      <c r="U1160" s="525"/>
      <c r="V1160" s="517"/>
    </row>
    <row r="1161" spans="1:22" ht="12" customHeight="1" x14ac:dyDescent="0.2">
      <c r="A1161" s="546"/>
      <c r="B1161" s="547"/>
      <c r="C1161" s="548"/>
      <c r="D1161" s="156"/>
      <c r="E1161" s="555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535"/>
      <c r="S1161" s="27"/>
      <c r="T1161" s="48"/>
      <c r="U1161" s="526"/>
      <c r="V1161" s="517"/>
    </row>
    <row r="1162" spans="1:22" ht="12" customHeight="1" x14ac:dyDescent="0.2">
      <c r="A1162" s="546"/>
      <c r="B1162" s="546"/>
      <c r="C1162" s="548"/>
      <c r="D1162" s="155"/>
      <c r="E1162" s="554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534"/>
      <c r="S1162" s="27"/>
      <c r="T1162" s="47"/>
      <c r="U1162" s="525"/>
      <c r="V1162" s="517"/>
    </row>
    <row r="1163" spans="1:22" ht="12" customHeight="1" x14ac:dyDescent="0.2">
      <c r="A1163" s="546"/>
      <c r="B1163" s="547"/>
      <c r="C1163" s="548"/>
      <c r="D1163" s="156"/>
      <c r="E1163" s="555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535"/>
      <c r="S1163" s="27"/>
      <c r="T1163" s="48"/>
      <c r="U1163" s="526"/>
      <c r="V1163" s="517"/>
    </row>
    <row r="1164" spans="1:22" ht="12" customHeight="1" x14ac:dyDescent="0.2">
      <c r="A1164" s="546"/>
      <c r="B1164" s="546"/>
      <c r="C1164" s="548"/>
      <c r="D1164" s="155"/>
      <c r="E1164" s="556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534"/>
      <c r="S1164" s="27"/>
      <c r="T1164" s="47"/>
      <c r="U1164" s="525"/>
      <c r="V1164" s="517"/>
    </row>
    <row r="1165" spans="1:22" ht="12" customHeight="1" x14ac:dyDescent="0.2">
      <c r="A1165" s="546"/>
      <c r="B1165" s="547"/>
      <c r="C1165" s="548"/>
      <c r="D1165" s="156"/>
      <c r="E1165" s="557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535"/>
      <c r="S1165" s="27"/>
      <c r="T1165" s="48"/>
      <c r="U1165" s="526"/>
      <c r="V1165" s="517"/>
    </row>
    <row r="1166" spans="1:22" ht="12" customHeight="1" x14ac:dyDescent="0.2">
      <c r="A1166" s="546"/>
      <c r="B1166" s="546"/>
      <c r="C1166" s="548"/>
      <c r="D1166" s="155"/>
      <c r="E1166" s="554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534"/>
      <c r="S1166" s="27"/>
      <c r="T1166" s="47"/>
      <c r="U1166" s="525"/>
      <c r="V1166" s="517"/>
    </row>
    <row r="1167" spans="1:22" ht="12" customHeight="1" x14ac:dyDescent="0.2">
      <c r="A1167" s="546"/>
      <c r="B1167" s="546"/>
      <c r="C1167" s="548"/>
      <c r="D1167" s="156"/>
      <c r="E1167" s="555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535"/>
      <c r="S1167" s="27"/>
      <c r="T1167" s="48"/>
      <c r="U1167" s="526"/>
      <c r="V1167" s="517"/>
    </row>
    <row r="1168" spans="1:22" ht="12" customHeight="1" x14ac:dyDescent="0.2">
      <c r="A1168" s="546"/>
      <c r="B1168" s="546"/>
      <c r="C1168" s="548"/>
      <c r="D1168" s="155"/>
      <c r="E1168" s="554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534"/>
      <c r="S1168" s="27"/>
      <c r="T1168" s="47"/>
      <c r="U1168" s="525"/>
      <c r="V1168" s="517"/>
    </row>
    <row r="1169" spans="1:22" ht="12" customHeight="1" x14ac:dyDescent="0.2">
      <c r="A1169" s="546"/>
      <c r="B1169" s="547"/>
      <c r="C1169" s="548"/>
      <c r="D1169" s="156"/>
      <c r="E1169" s="555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535"/>
      <c r="S1169" s="27"/>
      <c r="T1169" s="48"/>
      <c r="U1169" s="526"/>
      <c r="V1169" s="517"/>
    </row>
    <row r="1170" spans="1:22" ht="12" customHeight="1" x14ac:dyDescent="0.2">
      <c r="A1170" s="546"/>
      <c r="B1170" s="546"/>
      <c r="C1170" s="548"/>
      <c r="D1170" s="155"/>
      <c r="E1170" s="554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534"/>
      <c r="S1170" s="27"/>
      <c r="T1170" s="47"/>
      <c r="U1170" s="525"/>
      <c r="V1170" s="517"/>
    </row>
    <row r="1171" spans="1:22" ht="12" customHeight="1" x14ac:dyDescent="0.2">
      <c r="A1171" s="546"/>
      <c r="B1171" s="546"/>
      <c r="C1171" s="548"/>
      <c r="D1171" s="156"/>
      <c r="E1171" s="555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535"/>
      <c r="S1171" s="27"/>
      <c r="T1171" s="48"/>
      <c r="U1171" s="526"/>
      <c r="V1171" s="517"/>
    </row>
    <row r="1172" spans="1:22" ht="12" customHeight="1" x14ac:dyDescent="0.2">
      <c r="A1172" s="546"/>
      <c r="B1172" s="546"/>
      <c r="C1172" s="548"/>
      <c r="D1172" s="155"/>
      <c r="E1172" s="556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534"/>
      <c r="S1172" s="27"/>
      <c r="T1172" s="47"/>
      <c r="U1172" s="525"/>
      <c r="V1172" s="517"/>
    </row>
    <row r="1173" spans="1:22" ht="12" customHeight="1" x14ac:dyDescent="0.2">
      <c r="A1173" s="546"/>
      <c r="B1173" s="547"/>
      <c r="C1173" s="548"/>
      <c r="D1173" s="156"/>
      <c r="E1173" s="557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535"/>
      <c r="S1173" s="27"/>
      <c r="T1173" s="48"/>
      <c r="U1173" s="526"/>
      <c r="V1173" s="517"/>
    </row>
    <row r="1174" spans="1:22" ht="12" customHeight="1" x14ac:dyDescent="0.2">
      <c r="A1174" s="546"/>
      <c r="B1174" s="546"/>
      <c r="C1174" s="548"/>
      <c r="D1174" s="155"/>
      <c r="E1174" s="554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534"/>
      <c r="S1174" s="27"/>
      <c r="T1174" s="47"/>
      <c r="U1174" s="525"/>
      <c r="V1174" s="517"/>
    </row>
    <row r="1175" spans="1:22" ht="12" customHeight="1" thickBot="1" x14ac:dyDescent="0.25">
      <c r="A1175" s="546"/>
      <c r="B1175" s="546"/>
      <c r="C1175" s="548"/>
      <c r="D1175" s="156"/>
      <c r="E1175" s="555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536"/>
      <c r="S1175" s="27"/>
      <c r="T1175" s="48"/>
      <c r="U1175" s="526"/>
      <c r="V1175" s="517"/>
    </row>
    <row r="1176" spans="1:22" ht="12" customHeight="1" x14ac:dyDescent="0.2">
      <c r="A1176" s="546"/>
      <c r="B1176" s="546"/>
      <c r="C1176" s="548"/>
      <c r="D1176" s="155"/>
      <c r="E1176" s="556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525"/>
      <c r="V1176" s="517"/>
    </row>
    <row r="1177" spans="1:22" ht="12" customHeight="1" x14ac:dyDescent="0.2">
      <c r="A1177" s="546"/>
      <c r="B1177" s="547"/>
      <c r="C1177" s="548"/>
      <c r="D1177" s="156"/>
      <c r="E1177" s="557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526"/>
      <c r="V1177" s="517"/>
    </row>
    <row r="1178" spans="1:22" ht="12" customHeight="1" x14ac:dyDescent="0.2">
      <c r="A1178" s="546"/>
      <c r="B1178" s="546"/>
      <c r="C1178" s="548"/>
      <c r="D1178" s="155"/>
      <c r="E1178" s="554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525"/>
      <c r="V1178" s="517"/>
    </row>
    <row r="1179" spans="1:22" ht="12" customHeight="1" x14ac:dyDescent="0.2">
      <c r="A1179" s="546"/>
      <c r="B1179" s="546"/>
      <c r="C1179" s="548"/>
      <c r="D1179" s="156"/>
      <c r="E1179" s="555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526"/>
      <c r="V1179" s="517"/>
    </row>
    <row r="1180" spans="1:22" ht="12" customHeight="1" x14ac:dyDescent="0.2">
      <c r="A1180" s="546"/>
      <c r="B1180" s="546"/>
      <c r="C1180" s="548"/>
      <c r="D1180" s="155"/>
      <c r="E1180" s="554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525"/>
      <c r="V1180" s="517"/>
    </row>
    <row r="1181" spans="1:22" ht="12" customHeight="1" x14ac:dyDescent="0.2">
      <c r="A1181" s="546"/>
      <c r="B1181" s="547"/>
      <c r="C1181" s="548"/>
      <c r="D1181" s="156"/>
      <c r="E1181" s="555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526"/>
      <c r="V1181" s="517"/>
    </row>
    <row r="1182" spans="1:22" ht="12" customHeight="1" x14ac:dyDescent="0.2">
      <c r="A1182" s="546"/>
      <c r="B1182" s="546"/>
      <c r="C1182" s="548"/>
      <c r="D1182" s="155"/>
      <c r="E1182" s="554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525"/>
      <c r="V1182" s="517"/>
    </row>
    <row r="1183" spans="1:22" ht="12" customHeight="1" x14ac:dyDescent="0.2">
      <c r="A1183" s="546"/>
      <c r="B1183" s="547"/>
      <c r="C1183" s="548"/>
      <c r="D1183" s="156"/>
      <c r="E1183" s="555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526"/>
      <c r="V1183" s="517"/>
    </row>
    <row r="1184" spans="1:22" ht="12" customHeight="1" x14ac:dyDescent="0.2">
      <c r="A1184" s="546"/>
      <c r="B1184" s="546"/>
      <c r="C1184" s="548"/>
      <c r="D1184" s="155"/>
      <c r="E1184" s="554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525"/>
      <c r="V1184" s="517"/>
    </row>
    <row r="1185" spans="1:22" ht="12" customHeight="1" x14ac:dyDescent="0.2">
      <c r="A1185" s="546"/>
      <c r="B1185" s="547"/>
      <c r="C1185" s="548"/>
      <c r="D1185" s="156"/>
      <c r="E1185" s="555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526"/>
      <c r="V1185" s="517"/>
    </row>
    <row r="1186" spans="1:22" ht="12" customHeight="1" x14ac:dyDescent="0.2">
      <c r="A1186" s="546"/>
      <c r="B1186" s="546"/>
      <c r="C1186" s="548"/>
      <c r="D1186" s="155"/>
      <c r="E1186" s="556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525"/>
      <c r="V1186" s="517"/>
    </row>
    <row r="1187" spans="1:22" ht="12" customHeight="1" x14ac:dyDescent="0.2">
      <c r="A1187" s="546"/>
      <c r="B1187" s="547"/>
      <c r="C1187" s="548"/>
      <c r="D1187" s="156"/>
      <c r="E1187" s="557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526"/>
      <c r="V1187" s="517"/>
    </row>
    <row r="1188" spans="1:22" ht="12" customHeight="1" x14ac:dyDescent="0.2">
      <c r="A1188" s="546"/>
      <c r="B1188" s="546"/>
      <c r="C1188" s="548"/>
      <c r="D1188" s="155"/>
      <c r="E1188" s="554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525"/>
      <c r="V1188" s="517"/>
    </row>
    <row r="1189" spans="1:22" ht="12" customHeight="1" x14ac:dyDescent="0.2">
      <c r="A1189" s="546"/>
      <c r="B1189" s="547"/>
      <c r="C1189" s="548"/>
      <c r="D1189" s="156"/>
      <c r="E1189" s="555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526"/>
      <c r="V1189" s="517"/>
    </row>
    <row r="1190" spans="1:22" ht="12" customHeight="1" x14ac:dyDescent="0.2">
      <c r="A1190" s="546"/>
      <c r="B1190" s="546"/>
      <c r="C1190" s="548"/>
      <c r="D1190" s="155"/>
      <c r="E1190" s="554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525"/>
      <c r="V1190" s="517"/>
    </row>
    <row r="1191" spans="1:22" ht="12" customHeight="1" x14ac:dyDescent="0.2">
      <c r="A1191" s="546"/>
      <c r="B1191" s="546"/>
      <c r="C1191" s="548"/>
      <c r="D1191" s="156"/>
      <c r="E1191" s="555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526"/>
      <c r="V1191" s="517"/>
    </row>
    <row r="1192" spans="1:22" ht="12" customHeight="1" x14ac:dyDescent="0.2">
      <c r="A1192" s="546"/>
      <c r="B1192" s="546"/>
      <c r="C1192" s="548"/>
      <c r="D1192" s="155"/>
      <c r="E1192" s="556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525"/>
      <c r="V1192" s="517"/>
    </row>
    <row r="1193" spans="1:22" ht="12" customHeight="1" x14ac:dyDescent="0.2">
      <c r="A1193" s="546"/>
      <c r="B1193" s="547"/>
      <c r="C1193" s="548"/>
      <c r="D1193" s="156"/>
      <c r="E1193" s="557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526"/>
      <c r="V1193" s="517"/>
    </row>
    <row r="1194" spans="1:22" ht="12" customHeight="1" x14ac:dyDescent="0.2">
      <c r="A1194" s="546"/>
      <c r="B1194" s="546"/>
      <c r="C1194" s="548"/>
      <c r="D1194" s="155"/>
      <c r="E1194" s="554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525"/>
      <c r="V1194" s="517"/>
    </row>
    <row r="1195" spans="1:22" ht="12" customHeight="1" x14ac:dyDescent="0.2">
      <c r="A1195" s="546"/>
      <c r="B1195" s="547"/>
      <c r="C1195" s="548"/>
      <c r="D1195" s="156"/>
      <c r="E1195" s="555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526"/>
      <c r="V1195" s="517"/>
    </row>
    <row r="1196" spans="1:22" ht="12" customHeight="1" x14ac:dyDescent="0.2">
      <c r="A1196" s="546"/>
      <c r="B1196" s="546"/>
      <c r="C1196" s="548"/>
      <c r="D1196" s="155"/>
      <c r="E1196" s="556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525"/>
      <c r="V1196" s="517"/>
    </row>
    <row r="1197" spans="1:22" ht="12" customHeight="1" x14ac:dyDescent="0.2">
      <c r="A1197" s="546"/>
      <c r="B1197" s="547"/>
      <c r="C1197" s="548"/>
      <c r="D1197" s="156"/>
      <c r="E1197" s="557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526"/>
      <c r="V1197" s="517"/>
    </row>
    <row r="1198" spans="1:22" ht="12" customHeight="1" x14ac:dyDescent="0.2">
      <c r="A1198" s="546"/>
      <c r="B1198" s="546"/>
      <c r="C1198" s="548"/>
      <c r="D1198" s="155"/>
      <c r="E1198" s="556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525"/>
      <c r="V1198" s="517"/>
    </row>
    <row r="1199" spans="1:22" ht="12" customHeight="1" x14ac:dyDescent="0.2">
      <c r="A1199" s="546"/>
      <c r="B1199" s="547"/>
      <c r="C1199" s="548"/>
      <c r="D1199" s="156"/>
      <c r="E1199" s="557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526"/>
      <c r="V1199" s="517"/>
    </row>
    <row r="1200" spans="1:22" ht="12" customHeight="1" x14ac:dyDescent="0.2">
      <c r="A1200" s="546"/>
      <c r="B1200" s="546"/>
      <c r="C1200" s="548"/>
      <c r="D1200" s="155"/>
      <c r="E1200" s="556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525"/>
      <c r="V1200" s="517"/>
    </row>
    <row r="1201" spans="1:22" ht="12" customHeight="1" x14ac:dyDescent="0.2">
      <c r="A1201" s="546"/>
      <c r="B1201" s="547"/>
      <c r="C1201" s="548"/>
      <c r="D1201" s="156"/>
      <c r="E1201" s="557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526"/>
      <c r="V1201" s="517"/>
    </row>
    <row r="1202" spans="1:22" ht="12" customHeight="1" x14ac:dyDescent="0.2">
      <c r="A1202" s="546"/>
      <c r="B1202" s="546"/>
      <c r="C1202" s="548"/>
      <c r="D1202" s="155"/>
      <c r="E1202" s="554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525"/>
      <c r="V1202" s="517"/>
    </row>
    <row r="1203" spans="1:22" ht="12" customHeight="1" x14ac:dyDescent="0.2">
      <c r="A1203" s="546"/>
      <c r="B1203" s="547"/>
      <c r="C1203" s="548"/>
      <c r="D1203" s="156"/>
      <c r="E1203" s="555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526"/>
      <c r="V1203" s="517"/>
    </row>
    <row r="1204" spans="1:22" ht="12" customHeight="1" x14ac:dyDescent="0.2">
      <c r="A1204" s="546"/>
      <c r="B1204" s="546"/>
      <c r="C1204" s="548"/>
      <c r="D1204" s="155"/>
      <c r="E1204" s="554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525"/>
      <c r="V1204" s="517"/>
    </row>
    <row r="1205" spans="1:22" ht="12" customHeight="1" x14ac:dyDescent="0.2">
      <c r="A1205" s="546"/>
      <c r="B1205" s="547"/>
      <c r="C1205" s="548"/>
      <c r="D1205" s="156"/>
      <c r="E1205" s="555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526"/>
      <c r="V1205" s="517"/>
    </row>
    <row r="1206" spans="1:22" ht="12" customHeight="1" x14ac:dyDescent="0.2">
      <c r="A1206" s="546"/>
      <c r="B1206" s="546"/>
      <c r="C1206" s="546"/>
      <c r="D1206" s="153"/>
      <c r="E1206" s="560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525"/>
      <c r="V1206" s="517"/>
    </row>
    <row r="1207" spans="1:22" ht="12" customHeight="1" x14ac:dyDescent="0.2">
      <c r="A1207" s="546"/>
      <c r="B1207" s="546"/>
      <c r="C1207" s="546"/>
      <c r="D1207" s="154"/>
      <c r="E1207" s="561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526"/>
      <c r="V1207" s="517"/>
    </row>
    <row r="1208" spans="1:22" ht="12" customHeight="1" x14ac:dyDescent="0.2">
      <c r="A1208" s="546"/>
      <c r="B1208" s="546"/>
      <c r="C1208" s="548"/>
      <c r="D1208" s="155"/>
      <c r="E1208" s="556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525"/>
      <c r="V1208" s="517"/>
    </row>
    <row r="1209" spans="1:22" ht="12" customHeight="1" x14ac:dyDescent="0.2">
      <c r="A1209" s="546"/>
      <c r="B1209" s="547"/>
      <c r="C1209" s="548"/>
      <c r="D1209" s="156"/>
      <c r="E1209" s="557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526"/>
      <c r="V1209" s="517"/>
    </row>
    <row r="1210" spans="1:22" ht="12" customHeight="1" x14ac:dyDescent="0.2">
      <c r="A1210" s="546"/>
      <c r="B1210" s="546"/>
      <c r="C1210" s="548"/>
      <c r="D1210" s="155"/>
      <c r="E1210" s="560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525"/>
      <c r="V1210" s="517"/>
    </row>
    <row r="1211" spans="1:22" ht="12" customHeight="1" x14ac:dyDescent="0.2">
      <c r="A1211" s="546"/>
      <c r="B1211" s="547"/>
      <c r="C1211" s="548"/>
      <c r="D1211" s="156"/>
      <c r="E1211" s="561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526"/>
      <c r="V1211" s="517"/>
    </row>
    <row r="1212" spans="1:22" ht="12" customHeight="1" x14ac:dyDescent="0.2">
      <c r="A1212" s="546"/>
      <c r="B1212" s="546"/>
      <c r="C1212" s="548"/>
      <c r="D1212" s="155"/>
      <c r="E1212" s="554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525"/>
      <c r="V1212" s="517"/>
    </row>
    <row r="1213" spans="1:22" ht="12" customHeight="1" x14ac:dyDescent="0.2">
      <c r="A1213" s="546"/>
      <c r="B1213" s="547"/>
      <c r="C1213" s="548"/>
      <c r="D1213" s="156"/>
      <c r="E1213" s="555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526"/>
      <c r="V1213" s="517"/>
    </row>
    <row r="1214" spans="1:22" ht="12" customHeight="1" x14ac:dyDescent="0.2">
      <c r="A1214" s="546"/>
      <c r="B1214" s="546"/>
      <c r="C1214" s="546"/>
      <c r="D1214" s="153"/>
      <c r="E1214" s="558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525"/>
      <c r="V1214" s="517"/>
    </row>
    <row r="1215" spans="1:22" ht="12" customHeight="1" x14ac:dyDescent="0.2">
      <c r="A1215" s="546"/>
      <c r="B1215" s="547"/>
      <c r="C1215" s="546"/>
      <c r="D1215" s="154"/>
      <c r="E1215" s="559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526"/>
      <c r="V1215" s="517"/>
    </row>
    <row r="1216" spans="1:22" ht="12" customHeight="1" x14ac:dyDescent="0.2">
      <c r="A1216" s="546"/>
      <c r="B1216" s="546"/>
      <c r="C1216" s="546"/>
      <c r="D1216" s="153"/>
      <c r="E1216" s="556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525"/>
      <c r="V1216" s="517"/>
    </row>
    <row r="1217" spans="1:22" ht="12" customHeight="1" x14ac:dyDescent="0.2">
      <c r="A1217" s="546"/>
      <c r="B1217" s="547"/>
      <c r="C1217" s="546"/>
      <c r="D1217" s="154"/>
      <c r="E1217" s="557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526"/>
      <c r="V1217" s="517"/>
    </row>
    <row r="1218" spans="1:22" ht="12" customHeight="1" x14ac:dyDescent="0.2">
      <c r="A1218" s="546"/>
      <c r="B1218" s="546"/>
      <c r="C1218" s="548"/>
      <c r="D1218" s="155"/>
      <c r="E1218" s="554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525"/>
      <c r="V1218" s="517"/>
    </row>
    <row r="1219" spans="1:22" ht="12" customHeight="1" x14ac:dyDescent="0.2">
      <c r="A1219" s="546"/>
      <c r="B1219" s="547"/>
      <c r="C1219" s="548"/>
      <c r="D1219" s="156"/>
      <c r="E1219" s="555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526"/>
      <c r="V1219" s="517"/>
    </row>
    <row r="1220" spans="1:22" ht="12" customHeight="1" x14ac:dyDescent="0.2">
      <c r="A1220" s="546"/>
      <c r="B1220" s="546"/>
      <c r="C1220" s="548"/>
      <c r="D1220" s="155"/>
      <c r="E1220" s="556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525"/>
      <c r="V1220" s="517"/>
    </row>
    <row r="1221" spans="1:22" ht="12" customHeight="1" x14ac:dyDescent="0.2">
      <c r="A1221" s="546"/>
      <c r="B1221" s="546"/>
      <c r="C1221" s="548"/>
      <c r="D1221" s="156"/>
      <c r="E1221" s="557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526"/>
      <c r="V1221" s="517"/>
    </row>
    <row r="1222" spans="1:22" ht="12" customHeight="1" x14ac:dyDescent="0.2">
      <c r="A1222" s="546"/>
      <c r="B1222" s="546"/>
      <c r="C1222" s="548"/>
      <c r="D1222" s="155"/>
      <c r="E1222" s="554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525"/>
      <c r="V1222" s="517"/>
    </row>
    <row r="1223" spans="1:22" ht="12" customHeight="1" x14ac:dyDescent="0.2">
      <c r="A1223" s="546"/>
      <c r="B1223" s="547"/>
      <c r="C1223" s="548"/>
      <c r="D1223" s="156"/>
      <c r="E1223" s="555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526"/>
      <c r="V1223" s="517"/>
    </row>
    <row r="1224" spans="1:22" ht="12" customHeight="1" x14ac:dyDescent="0.2">
      <c r="A1224" s="546"/>
      <c r="B1224" s="546"/>
      <c r="C1224" s="548"/>
      <c r="D1224" s="155"/>
      <c r="E1224" s="554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525"/>
      <c r="V1224" s="517"/>
    </row>
    <row r="1225" spans="1:22" ht="12" customHeight="1" x14ac:dyDescent="0.2">
      <c r="A1225" s="546"/>
      <c r="B1225" s="547"/>
      <c r="C1225" s="548"/>
      <c r="D1225" s="156"/>
      <c r="E1225" s="555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526"/>
      <c r="V1225" s="517"/>
    </row>
    <row r="1226" spans="1:22" ht="12" customHeight="1" x14ac:dyDescent="0.2">
      <c r="A1226" s="546"/>
      <c r="B1226" s="546"/>
      <c r="C1226" s="548"/>
      <c r="D1226" s="155"/>
      <c r="E1226" s="556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525"/>
      <c r="V1226" s="517"/>
    </row>
    <row r="1227" spans="1:22" ht="12" customHeight="1" x14ac:dyDescent="0.2">
      <c r="A1227" s="546"/>
      <c r="B1227" s="546"/>
      <c r="C1227" s="548"/>
      <c r="D1227" s="156"/>
      <c r="E1227" s="557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526"/>
      <c r="V1227" s="517"/>
    </row>
    <row r="1228" spans="1:22" ht="12" customHeight="1" x14ac:dyDescent="0.2">
      <c r="A1228" s="546"/>
      <c r="B1228" s="546"/>
      <c r="C1228" s="548"/>
      <c r="D1228" s="155"/>
      <c r="E1228" s="556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525"/>
      <c r="V1228" s="517"/>
    </row>
    <row r="1229" spans="1:22" ht="12" customHeight="1" x14ac:dyDescent="0.2">
      <c r="A1229" s="546"/>
      <c r="B1229" s="547"/>
      <c r="C1229" s="548"/>
      <c r="D1229" s="156"/>
      <c r="E1229" s="557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526"/>
      <c r="V1229" s="517"/>
    </row>
    <row r="1230" spans="1:22" ht="12" customHeight="1" x14ac:dyDescent="0.2">
      <c r="A1230" s="546"/>
      <c r="B1230" s="546"/>
      <c r="C1230" s="548"/>
      <c r="D1230" s="155"/>
      <c r="E1230" s="554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525"/>
      <c r="V1230" s="517"/>
    </row>
    <row r="1231" spans="1:22" ht="12" customHeight="1" x14ac:dyDescent="0.2">
      <c r="A1231" s="546"/>
      <c r="B1231" s="547"/>
      <c r="C1231" s="548"/>
      <c r="D1231" s="156"/>
      <c r="E1231" s="555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526"/>
      <c r="V1231" s="517"/>
    </row>
    <row r="1232" spans="1:22" ht="12" customHeight="1" x14ac:dyDescent="0.2">
      <c r="A1232" s="546"/>
      <c r="B1232" s="546"/>
      <c r="C1232" s="548"/>
      <c r="D1232" s="155"/>
      <c r="E1232" s="556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525"/>
      <c r="V1232" s="517"/>
    </row>
    <row r="1233" spans="1:22" ht="12" customHeight="1" x14ac:dyDescent="0.2">
      <c r="A1233" s="546"/>
      <c r="B1233" s="546"/>
      <c r="C1233" s="548"/>
      <c r="D1233" s="156"/>
      <c r="E1233" s="557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526"/>
      <c r="V1233" s="517"/>
    </row>
    <row r="1234" spans="1:22" ht="12" customHeight="1" x14ac:dyDescent="0.2">
      <c r="A1234" s="546"/>
      <c r="B1234" s="546"/>
      <c r="C1234" s="548"/>
      <c r="D1234" s="160"/>
      <c r="E1234" s="549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525"/>
      <c r="V1234" s="517"/>
    </row>
    <row r="1235" spans="1:22" ht="12" customHeight="1" x14ac:dyDescent="0.2">
      <c r="A1235" s="546"/>
      <c r="B1235" s="547"/>
      <c r="C1235" s="548"/>
      <c r="D1235" s="160"/>
      <c r="E1235" s="549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526"/>
      <c r="V1235" s="517"/>
    </row>
    <row r="1236" spans="1:22" ht="12" customHeight="1" x14ac:dyDescent="0.2">
      <c r="A1236" s="546"/>
      <c r="B1236" s="546"/>
      <c r="C1236" s="548"/>
      <c r="D1236" s="160"/>
      <c r="E1236" s="549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525"/>
      <c r="V1236" s="517"/>
    </row>
    <row r="1237" spans="1:22" ht="12" customHeight="1" x14ac:dyDescent="0.2">
      <c r="A1237" s="546"/>
      <c r="B1237" s="547"/>
      <c r="C1237" s="548"/>
      <c r="D1237" s="160"/>
      <c r="E1237" s="549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526"/>
      <c r="V1237" s="517"/>
    </row>
    <row r="1238" spans="1:22" ht="12" customHeight="1" x14ac:dyDescent="0.2">
      <c r="A1238" s="546"/>
      <c r="B1238" s="546"/>
      <c r="C1238" s="548"/>
      <c r="D1238" s="160"/>
      <c r="E1238" s="545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525"/>
      <c r="V1238" s="517"/>
    </row>
    <row r="1239" spans="1:22" ht="12" customHeight="1" x14ac:dyDescent="0.2">
      <c r="A1239" s="546"/>
      <c r="B1239" s="547"/>
      <c r="C1239" s="548"/>
      <c r="D1239" s="160"/>
      <c r="E1239" s="545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526"/>
      <c r="V1239" s="517"/>
    </row>
    <row r="1240" spans="1:22" ht="12" customHeight="1" x14ac:dyDescent="0.2">
      <c r="A1240" s="546"/>
      <c r="B1240" s="546"/>
      <c r="C1240" s="546"/>
      <c r="D1240" s="157"/>
      <c r="E1240" s="545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525"/>
      <c r="V1240" s="517"/>
    </row>
    <row r="1241" spans="1:22" ht="12" customHeight="1" x14ac:dyDescent="0.2">
      <c r="A1241" s="546"/>
      <c r="B1241" s="547"/>
      <c r="C1241" s="546"/>
      <c r="D1241" s="157"/>
      <c r="E1241" s="545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526"/>
      <c r="V1241" s="517"/>
    </row>
    <row r="1242" spans="1:22" ht="12" customHeight="1" x14ac:dyDescent="0.2">
      <c r="A1242" s="546"/>
      <c r="B1242" s="546"/>
      <c r="C1242" s="548"/>
      <c r="D1242" s="160"/>
      <c r="E1242" s="545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525"/>
      <c r="V1242" s="517"/>
    </row>
    <row r="1243" spans="1:22" ht="12" customHeight="1" x14ac:dyDescent="0.2">
      <c r="A1243" s="546"/>
      <c r="B1243" s="547"/>
      <c r="C1243" s="548"/>
      <c r="D1243" s="160"/>
      <c r="E1243" s="545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526"/>
      <c r="V1243" s="517"/>
    </row>
    <row r="1244" spans="1:22" ht="12" customHeight="1" x14ac:dyDescent="0.2">
      <c r="A1244" s="546"/>
      <c r="B1244" s="546"/>
      <c r="C1244" s="548"/>
      <c r="D1244" s="155"/>
      <c r="E1244" s="556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525"/>
      <c r="V1244" s="517"/>
    </row>
    <row r="1245" spans="1:22" ht="12" customHeight="1" x14ac:dyDescent="0.2">
      <c r="A1245" s="546"/>
      <c r="B1245" s="547"/>
      <c r="C1245" s="548"/>
      <c r="D1245" s="156"/>
      <c r="E1245" s="557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526"/>
      <c r="V1245" s="517"/>
    </row>
    <row r="1246" spans="1:22" ht="12" customHeight="1" x14ac:dyDescent="0.2">
      <c r="A1246" s="546"/>
      <c r="B1246" s="546"/>
      <c r="C1246" s="548"/>
      <c r="D1246" s="155"/>
      <c r="E1246" s="556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525"/>
      <c r="V1246" s="517"/>
    </row>
    <row r="1247" spans="1:22" ht="12" customHeight="1" x14ac:dyDescent="0.2">
      <c r="A1247" s="546"/>
      <c r="B1247" s="547"/>
      <c r="C1247" s="548"/>
      <c r="D1247" s="156"/>
      <c r="E1247" s="557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526"/>
      <c r="V1247" s="517"/>
    </row>
    <row r="1248" spans="1:22" ht="12" customHeight="1" x14ac:dyDescent="0.2">
      <c r="A1248" s="546"/>
      <c r="B1248" s="546"/>
      <c r="C1248" s="548"/>
      <c r="D1248" s="160"/>
      <c r="E1248" s="549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525"/>
      <c r="V1248" s="517"/>
    </row>
    <row r="1249" spans="1:22" ht="12" customHeight="1" x14ac:dyDescent="0.2">
      <c r="A1249" s="546"/>
      <c r="B1249" s="547"/>
      <c r="C1249" s="548"/>
      <c r="D1249" s="160"/>
      <c r="E1249" s="549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526"/>
      <c r="V1249" s="517"/>
    </row>
    <row r="1250" spans="1:22" ht="12" customHeight="1" x14ac:dyDescent="0.2">
      <c r="A1250" s="546"/>
      <c r="B1250" s="546"/>
      <c r="C1250" s="548"/>
      <c r="D1250" s="160"/>
      <c r="E1250" s="545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525"/>
      <c r="V1250" s="517"/>
    </row>
    <row r="1251" spans="1:22" ht="12" customHeight="1" x14ac:dyDescent="0.2">
      <c r="A1251" s="546"/>
      <c r="B1251" s="547"/>
      <c r="C1251" s="548"/>
      <c r="D1251" s="160"/>
      <c r="E1251" s="545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526"/>
      <c r="V1251" s="517"/>
    </row>
    <row r="1252" spans="1:22" ht="12" customHeight="1" x14ac:dyDescent="0.2">
      <c r="A1252" s="546"/>
      <c r="B1252" s="546"/>
      <c r="C1252" s="546"/>
      <c r="D1252" s="157"/>
      <c r="E1252" s="545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525"/>
      <c r="V1252" s="517"/>
    </row>
    <row r="1253" spans="1:22" ht="12" customHeight="1" x14ac:dyDescent="0.2">
      <c r="A1253" s="546"/>
      <c r="B1253" s="547"/>
      <c r="C1253" s="546"/>
      <c r="D1253" s="157"/>
      <c r="E1253" s="545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526"/>
      <c r="V1253" s="517"/>
    </row>
    <row r="1254" spans="1:22" ht="12" customHeight="1" x14ac:dyDescent="0.2">
      <c r="A1254" s="546"/>
      <c r="B1254" s="546"/>
      <c r="C1254" s="546"/>
      <c r="D1254" s="157"/>
      <c r="E1254" s="549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525"/>
      <c r="V1254" s="517"/>
    </row>
    <row r="1255" spans="1:22" ht="12" customHeight="1" x14ac:dyDescent="0.2">
      <c r="A1255" s="546"/>
      <c r="B1255" s="546"/>
      <c r="C1255" s="546"/>
      <c r="D1255" s="157"/>
      <c r="E1255" s="549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526"/>
      <c r="V1255" s="517"/>
    </row>
    <row r="1256" spans="1:22" ht="12" customHeight="1" x14ac:dyDescent="0.2">
      <c r="A1256" s="546"/>
      <c r="B1256" s="546"/>
      <c r="C1256" s="546"/>
      <c r="D1256" s="157"/>
      <c r="E1256" s="545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525"/>
      <c r="V1256" s="517"/>
    </row>
    <row r="1257" spans="1:22" ht="12" customHeight="1" x14ac:dyDescent="0.2">
      <c r="A1257" s="546"/>
      <c r="B1257" s="547"/>
      <c r="C1257" s="546"/>
      <c r="D1257" s="157"/>
      <c r="E1257" s="545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526"/>
      <c r="V1257" s="517"/>
    </row>
    <row r="1258" spans="1:22" ht="12" customHeight="1" x14ac:dyDescent="0.2">
      <c r="A1258" s="546"/>
      <c r="B1258" s="546"/>
      <c r="C1258" s="548"/>
      <c r="D1258" s="160"/>
      <c r="E1258" s="549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525"/>
      <c r="V1258" s="517"/>
    </row>
    <row r="1259" spans="1:22" ht="12" customHeight="1" x14ac:dyDescent="0.2">
      <c r="A1259" s="546"/>
      <c r="B1259" s="547"/>
      <c r="C1259" s="548"/>
      <c r="D1259" s="160"/>
      <c r="E1259" s="549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526"/>
      <c r="V1259" s="517"/>
    </row>
    <row r="1260" spans="1:22" ht="12" customHeight="1" x14ac:dyDescent="0.2">
      <c r="A1260" s="546"/>
      <c r="B1260" s="546"/>
      <c r="C1260" s="548"/>
      <c r="D1260" s="160"/>
      <c r="E1260" s="545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525"/>
      <c r="V1260" s="517"/>
    </row>
    <row r="1261" spans="1:22" ht="12" customHeight="1" x14ac:dyDescent="0.2">
      <c r="A1261" s="546"/>
      <c r="B1261" s="547"/>
      <c r="C1261" s="548"/>
      <c r="D1261" s="160"/>
      <c r="E1261" s="545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526"/>
      <c r="V1261" s="517"/>
    </row>
    <row r="1262" spans="1:22" ht="12" customHeight="1" x14ac:dyDescent="0.2">
      <c r="A1262" s="546"/>
      <c r="B1262" s="546"/>
      <c r="C1262" s="548"/>
      <c r="D1262" s="160"/>
      <c r="E1262" s="545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525"/>
      <c r="V1262" s="517"/>
    </row>
    <row r="1263" spans="1:22" ht="12" customHeight="1" x14ac:dyDescent="0.2">
      <c r="A1263" s="546"/>
      <c r="B1263" s="547"/>
      <c r="C1263" s="548"/>
      <c r="D1263" s="160"/>
      <c r="E1263" s="545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526"/>
      <c r="V1263" s="517"/>
    </row>
    <row r="1264" spans="1:22" ht="12" customHeight="1" x14ac:dyDescent="0.2">
      <c r="A1264" s="546"/>
      <c r="B1264" s="546"/>
      <c r="C1264" s="546"/>
      <c r="D1264" s="157"/>
      <c r="E1264" s="549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525"/>
      <c r="V1264" s="517"/>
    </row>
    <row r="1265" spans="1:22" ht="12" customHeight="1" x14ac:dyDescent="0.2">
      <c r="A1265" s="546"/>
      <c r="B1265" s="547"/>
      <c r="C1265" s="546"/>
      <c r="D1265" s="157"/>
      <c r="E1265" s="549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526"/>
      <c r="V1265" s="517"/>
    </row>
    <row r="1266" spans="1:22" ht="12" customHeight="1" x14ac:dyDescent="0.2">
      <c r="A1266" s="546"/>
      <c r="B1266" s="546"/>
      <c r="C1266" s="546"/>
      <c r="D1266" s="157"/>
      <c r="E1266" s="552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525"/>
      <c r="V1266" s="517"/>
    </row>
    <row r="1267" spans="1:22" ht="12" customHeight="1" x14ac:dyDescent="0.2">
      <c r="A1267" s="546"/>
      <c r="B1267" s="546"/>
      <c r="C1267" s="546"/>
      <c r="D1267" s="157"/>
      <c r="E1267" s="552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526"/>
      <c r="V1267" s="517"/>
    </row>
    <row r="1268" spans="1:22" ht="12" customHeight="1" x14ac:dyDescent="0.2">
      <c r="A1268" s="546"/>
      <c r="B1268" s="546"/>
      <c r="C1268" s="548"/>
      <c r="D1268" s="160"/>
      <c r="E1268" s="549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525"/>
      <c r="V1268" s="517"/>
    </row>
    <row r="1269" spans="1:22" ht="12" customHeight="1" x14ac:dyDescent="0.2">
      <c r="A1269" s="546"/>
      <c r="B1269" s="547"/>
      <c r="C1269" s="548"/>
      <c r="D1269" s="160"/>
      <c r="E1269" s="549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526"/>
      <c r="V1269" s="517"/>
    </row>
    <row r="1270" spans="1:22" ht="12" customHeight="1" x14ac:dyDescent="0.2">
      <c r="A1270" s="546"/>
      <c r="B1270" s="546"/>
      <c r="C1270" s="548"/>
      <c r="D1270" s="160"/>
      <c r="E1270" s="549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525"/>
      <c r="V1270" s="517"/>
    </row>
    <row r="1271" spans="1:22" ht="12" customHeight="1" x14ac:dyDescent="0.2">
      <c r="A1271" s="546"/>
      <c r="B1271" s="546"/>
      <c r="C1271" s="548"/>
      <c r="D1271" s="160"/>
      <c r="E1271" s="549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526"/>
      <c r="V1271" s="517"/>
    </row>
    <row r="1272" spans="1:22" ht="12" customHeight="1" x14ac:dyDescent="0.2">
      <c r="A1272" s="546"/>
      <c r="B1272" s="546"/>
      <c r="C1272" s="548"/>
      <c r="D1272" s="160"/>
      <c r="E1272" s="545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525"/>
      <c r="V1272" s="517"/>
    </row>
    <row r="1273" spans="1:22" ht="12" customHeight="1" x14ac:dyDescent="0.2">
      <c r="A1273" s="546"/>
      <c r="B1273" s="547"/>
      <c r="C1273" s="548"/>
      <c r="D1273" s="160"/>
      <c r="E1273" s="545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526"/>
      <c r="V1273" s="517"/>
    </row>
    <row r="1274" spans="1:22" ht="12" customHeight="1" x14ac:dyDescent="0.2">
      <c r="A1274" s="546"/>
      <c r="B1274" s="546"/>
      <c r="C1274" s="546"/>
      <c r="D1274" s="157"/>
      <c r="E1274" s="545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525"/>
      <c r="V1274" s="517"/>
    </row>
    <row r="1275" spans="1:22" ht="12" customHeight="1" x14ac:dyDescent="0.2">
      <c r="A1275" s="546"/>
      <c r="B1275" s="546"/>
      <c r="C1275" s="546"/>
      <c r="D1275" s="157"/>
      <c r="E1275" s="545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526"/>
      <c r="V1275" s="517"/>
    </row>
    <row r="1276" spans="1:22" ht="12" customHeight="1" x14ac:dyDescent="0.2">
      <c r="A1276" s="546"/>
      <c r="B1276" s="546"/>
      <c r="C1276" s="548"/>
      <c r="D1276" s="160"/>
      <c r="E1276" s="545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525"/>
      <c r="V1276" s="517"/>
    </row>
    <row r="1277" spans="1:22" ht="12" customHeight="1" x14ac:dyDescent="0.2">
      <c r="A1277" s="546"/>
      <c r="B1277" s="547"/>
      <c r="C1277" s="548"/>
      <c r="D1277" s="160"/>
      <c r="E1277" s="545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526"/>
      <c r="V1277" s="517"/>
    </row>
    <row r="1278" spans="1:22" ht="12" customHeight="1" x14ac:dyDescent="0.2">
      <c r="A1278" s="546"/>
      <c r="B1278" s="546"/>
      <c r="C1278" s="548"/>
      <c r="D1278" s="160"/>
      <c r="E1278" s="549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525"/>
      <c r="V1278" s="517"/>
    </row>
    <row r="1279" spans="1:22" ht="12" customHeight="1" x14ac:dyDescent="0.2">
      <c r="A1279" s="546"/>
      <c r="B1279" s="546"/>
      <c r="C1279" s="548"/>
      <c r="D1279" s="160"/>
      <c r="E1279" s="549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526"/>
      <c r="V1279" s="517"/>
    </row>
    <row r="1280" spans="1:22" ht="12" customHeight="1" x14ac:dyDescent="0.2">
      <c r="A1280" s="546"/>
      <c r="B1280" s="546"/>
      <c r="C1280" s="548"/>
      <c r="D1280" s="160"/>
      <c r="E1280" s="545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525"/>
      <c r="V1280" s="517"/>
    </row>
    <row r="1281" spans="1:22" ht="12" customHeight="1" x14ac:dyDescent="0.2">
      <c r="A1281" s="546"/>
      <c r="B1281" s="547"/>
      <c r="C1281" s="548"/>
      <c r="D1281" s="160"/>
      <c r="E1281" s="545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526"/>
      <c r="V1281" s="517"/>
    </row>
    <row r="1282" spans="1:22" ht="12" customHeight="1" x14ac:dyDescent="0.2">
      <c r="A1282" s="546"/>
      <c r="B1282" s="546"/>
      <c r="C1282" s="548"/>
      <c r="D1282" s="160"/>
      <c r="E1282" s="549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525"/>
      <c r="V1282" s="517"/>
    </row>
    <row r="1283" spans="1:22" ht="12" customHeight="1" x14ac:dyDescent="0.2">
      <c r="A1283" s="546"/>
      <c r="B1283" s="547"/>
      <c r="C1283" s="548"/>
      <c r="D1283" s="160"/>
      <c r="E1283" s="549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526"/>
      <c r="V1283" s="517"/>
    </row>
    <row r="1284" spans="1:22" ht="12" customHeight="1" x14ac:dyDescent="0.2">
      <c r="A1284" s="546"/>
      <c r="B1284" s="546"/>
      <c r="C1284" s="548"/>
      <c r="D1284" s="160"/>
      <c r="E1284" s="545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525"/>
      <c r="V1284" s="517"/>
    </row>
    <row r="1285" spans="1:22" ht="12" customHeight="1" x14ac:dyDescent="0.2">
      <c r="A1285" s="546"/>
      <c r="B1285" s="547"/>
      <c r="C1285" s="548"/>
      <c r="D1285" s="160"/>
      <c r="E1285" s="545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526"/>
      <c r="V1285" s="517"/>
    </row>
    <row r="1286" spans="1:22" ht="12" customHeight="1" x14ac:dyDescent="0.2">
      <c r="A1286" s="546"/>
      <c r="B1286" s="546"/>
      <c r="C1286" s="548"/>
      <c r="D1286" s="160"/>
      <c r="E1286" s="545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525"/>
      <c r="V1286" s="517"/>
    </row>
    <row r="1287" spans="1:22" ht="12" customHeight="1" x14ac:dyDescent="0.2">
      <c r="A1287" s="546"/>
      <c r="B1287" s="547"/>
      <c r="C1287" s="548"/>
      <c r="D1287" s="160"/>
      <c r="E1287" s="545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526"/>
      <c r="V1287" s="517"/>
    </row>
    <row r="1288" spans="1:22" ht="12" customHeight="1" x14ac:dyDescent="0.2">
      <c r="A1288" s="546"/>
      <c r="B1288" s="546"/>
      <c r="C1288" s="548"/>
      <c r="D1288" s="160"/>
      <c r="E1288" s="545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525"/>
      <c r="V1288" s="517"/>
    </row>
    <row r="1289" spans="1:22" ht="12" customHeight="1" x14ac:dyDescent="0.2">
      <c r="A1289" s="546"/>
      <c r="B1289" s="547"/>
      <c r="C1289" s="548"/>
      <c r="D1289" s="160"/>
      <c r="E1289" s="545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526"/>
      <c r="V1289" s="517"/>
    </row>
    <row r="1290" spans="1:22" ht="12" customHeight="1" x14ac:dyDescent="0.2">
      <c r="A1290" s="546"/>
      <c r="B1290" s="546"/>
      <c r="C1290" s="548"/>
      <c r="D1290" s="160"/>
      <c r="E1290" s="545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525"/>
      <c r="V1290" s="517"/>
    </row>
    <row r="1291" spans="1:22" ht="12" customHeight="1" x14ac:dyDescent="0.2">
      <c r="A1291" s="546"/>
      <c r="B1291" s="547"/>
      <c r="C1291" s="548"/>
      <c r="D1291" s="160"/>
      <c r="E1291" s="545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526"/>
      <c r="V1291" s="517"/>
    </row>
    <row r="1292" spans="1:22" ht="12" customHeight="1" x14ac:dyDescent="0.2">
      <c r="A1292" s="546"/>
      <c r="B1292" s="546"/>
      <c r="C1292" s="546"/>
      <c r="D1292" s="157"/>
      <c r="E1292" s="549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525"/>
      <c r="V1292" s="517"/>
    </row>
    <row r="1293" spans="1:22" ht="12" customHeight="1" x14ac:dyDescent="0.2">
      <c r="A1293" s="546"/>
      <c r="B1293" s="546"/>
      <c r="C1293" s="546"/>
      <c r="D1293" s="157"/>
      <c r="E1293" s="549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526"/>
      <c r="V1293" s="517"/>
    </row>
    <row r="1294" spans="1:22" ht="12" customHeight="1" x14ac:dyDescent="0.2">
      <c r="A1294" s="546"/>
      <c r="B1294" s="546"/>
      <c r="C1294" s="548"/>
      <c r="D1294" s="160"/>
      <c r="E1294" s="545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525"/>
      <c r="V1294" s="517"/>
    </row>
    <row r="1295" spans="1:22" ht="12" customHeight="1" x14ac:dyDescent="0.2">
      <c r="A1295" s="546"/>
      <c r="B1295" s="546"/>
      <c r="C1295" s="548"/>
      <c r="D1295" s="160"/>
      <c r="E1295" s="545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526"/>
      <c r="V1295" s="517"/>
    </row>
    <row r="1296" spans="1:22" ht="12" customHeight="1" x14ac:dyDescent="0.2">
      <c r="A1296" s="546"/>
      <c r="B1296" s="546"/>
      <c r="C1296" s="546"/>
      <c r="D1296" s="157"/>
      <c r="E1296" s="549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525"/>
      <c r="V1296" s="517"/>
    </row>
    <row r="1297" spans="1:22" ht="12" customHeight="1" x14ac:dyDescent="0.2">
      <c r="A1297" s="546"/>
      <c r="B1297" s="546"/>
      <c r="C1297" s="546"/>
      <c r="D1297" s="157"/>
      <c r="E1297" s="549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526"/>
      <c r="V1297" s="517"/>
    </row>
    <row r="1298" spans="1:22" ht="12" customHeight="1" x14ac:dyDescent="0.2">
      <c r="A1298" s="546"/>
      <c r="B1298" s="546"/>
      <c r="C1298" s="548"/>
      <c r="D1298" s="160"/>
      <c r="E1298" s="545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525"/>
      <c r="V1298" s="517"/>
    </row>
    <row r="1299" spans="1:22" ht="12" customHeight="1" x14ac:dyDescent="0.2">
      <c r="A1299" s="546"/>
      <c r="B1299" s="546"/>
      <c r="C1299" s="548"/>
      <c r="D1299" s="160"/>
      <c r="E1299" s="545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526"/>
      <c r="V1299" s="517"/>
    </row>
    <row r="1300" spans="1:22" ht="12" customHeight="1" x14ac:dyDescent="0.2">
      <c r="A1300" s="546"/>
      <c r="B1300" s="546"/>
      <c r="C1300" s="548"/>
      <c r="D1300" s="160"/>
      <c r="E1300" s="549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525"/>
      <c r="V1300" s="517"/>
    </row>
    <row r="1301" spans="1:22" ht="12" customHeight="1" x14ac:dyDescent="0.2">
      <c r="A1301" s="546"/>
      <c r="B1301" s="547"/>
      <c r="C1301" s="548"/>
      <c r="D1301" s="160"/>
      <c r="E1301" s="549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526"/>
      <c r="V1301" s="517"/>
    </row>
    <row r="1302" spans="1:22" ht="12" customHeight="1" x14ac:dyDescent="0.2">
      <c r="A1302" s="546"/>
      <c r="B1302" s="546"/>
      <c r="C1302" s="546"/>
      <c r="D1302" s="157"/>
      <c r="E1302" s="549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525"/>
      <c r="V1302" s="517"/>
    </row>
    <row r="1303" spans="1:22" ht="12" customHeight="1" x14ac:dyDescent="0.2">
      <c r="A1303" s="546"/>
      <c r="B1303" s="547"/>
      <c r="C1303" s="546"/>
      <c r="D1303" s="157"/>
      <c r="E1303" s="549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526"/>
      <c r="V1303" s="517"/>
    </row>
    <row r="1304" spans="1:22" ht="12" customHeight="1" x14ac:dyDescent="0.2">
      <c r="A1304" s="546"/>
      <c r="B1304" s="546"/>
      <c r="C1304" s="546"/>
      <c r="D1304" s="157"/>
      <c r="E1304" s="549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525"/>
      <c r="V1304" s="517"/>
    </row>
    <row r="1305" spans="1:22" ht="12" customHeight="1" x14ac:dyDescent="0.2">
      <c r="A1305" s="546"/>
      <c r="B1305" s="546"/>
      <c r="C1305" s="546"/>
      <c r="D1305" s="157"/>
      <c r="E1305" s="549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526"/>
      <c r="V1305" s="517"/>
    </row>
    <row r="1306" spans="1:22" ht="12" customHeight="1" x14ac:dyDescent="0.2">
      <c r="A1306" s="546"/>
      <c r="B1306" s="546"/>
      <c r="C1306" s="546"/>
      <c r="D1306" s="157"/>
      <c r="E1306" s="545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525"/>
      <c r="V1306" s="517"/>
    </row>
    <row r="1307" spans="1:22" ht="12" customHeight="1" x14ac:dyDescent="0.2">
      <c r="A1307" s="546"/>
      <c r="B1307" s="547"/>
      <c r="C1307" s="546"/>
      <c r="D1307" s="157"/>
      <c r="E1307" s="545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526"/>
      <c r="V1307" s="517"/>
    </row>
    <row r="1308" spans="1:22" ht="12" customHeight="1" x14ac:dyDescent="0.2">
      <c r="A1308" s="546"/>
      <c r="B1308" s="546"/>
      <c r="C1308" s="548"/>
      <c r="D1308" s="160"/>
      <c r="E1308" s="549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525"/>
      <c r="V1308" s="517"/>
    </row>
    <row r="1309" spans="1:22" ht="12" customHeight="1" x14ac:dyDescent="0.2">
      <c r="A1309" s="546"/>
      <c r="B1309" s="546"/>
      <c r="C1309" s="548"/>
      <c r="D1309" s="160"/>
      <c r="E1309" s="549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526"/>
      <c r="V1309" s="517"/>
    </row>
    <row r="1310" spans="1:22" ht="12" customHeight="1" x14ac:dyDescent="0.2">
      <c r="A1310" s="546"/>
      <c r="B1310" s="546"/>
      <c r="C1310" s="548"/>
      <c r="D1310" s="160"/>
      <c r="E1310" s="545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525"/>
      <c r="V1310" s="517"/>
    </row>
    <row r="1311" spans="1:22" ht="12" customHeight="1" x14ac:dyDescent="0.2">
      <c r="A1311" s="546"/>
      <c r="B1311" s="547"/>
      <c r="C1311" s="548"/>
      <c r="D1311" s="160"/>
      <c r="E1311" s="545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526"/>
      <c r="V1311" s="517"/>
    </row>
    <row r="1312" spans="1:22" ht="12" customHeight="1" x14ac:dyDescent="0.2">
      <c r="A1312" s="546"/>
      <c r="B1312" s="546"/>
      <c r="C1312" s="546"/>
      <c r="D1312" s="157"/>
      <c r="E1312" s="549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525"/>
      <c r="V1312" s="517"/>
    </row>
    <row r="1313" spans="1:22" ht="12" customHeight="1" x14ac:dyDescent="0.2">
      <c r="A1313" s="546"/>
      <c r="B1313" s="546"/>
      <c r="C1313" s="546"/>
      <c r="D1313" s="157"/>
      <c r="E1313" s="549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526"/>
      <c r="V1313" s="517"/>
    </row>
    <row r="1314" spans="1:22" ht="12" customHeight="1" x14ac:dyDescent="0.2">
      <c r="A1314" s="546"/>
      <c r="B1314" s="546"/>
      <c r="C1314" s="548"/>
      <c r="D1314" s="160"/>
      <c r="E1314" s="545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525"/>
      <c r="V1314" s="517"/>
    </row>
    <row r="1315" spans="1:22" ht="12" customHeight="1" x14ac:dyDescent="0.2">
      <c r="A1315" s="546"/>
      <c r="B1315" s="547"/>
      <c r="C1315" s="548"/>
      <c r="D1315" s="160"/>
      <c r="E1315" s="545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526"/>
      <c r="V1315" s="517"/>
    </row>
    <row r="1316" spans="1:22" ht="12" customHeight="1" x14ac:dyDescent="0.2">
      <c r="A1316" s="546"/>
      <c r="B1316" s="546"/>
      <c r="C1316" s="548"/>
      <c r="D1316" s="160"/>
      <c r="E1316" s="550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525"/>
      <c r="V1316" s="517"/>
    </row>
    <row r="1317" spans="1:22" ht="12" customHeight="1" x14ac:dyDescent="0.2">
      <c r="A1317" s="546"/>
      <c r="B1317" s="547"/>
      <c r="C1317" s="548"/>
      <c r="D1317" s="160"/>
      <c r="E1317" s="550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526"/>
      <c r="V1317" s="517"/>
    </row>
    <row r="1318" spans="1:22" ht="12" customHeight="1" x14ac:dyDescent="0.2">
      <c r="A1318" s="546"/>
      <c r="B1318" s="546"/>
      <c r="C1318" s="546"/>
      <c r="D1318" s="157"/>
      <c r="E1318" s="549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525"/>
      <c r="V1318" s="517"/>
    </row>
    <row r="1319" spans="1:22" ht="12" customHeight="1" x14ac:dyDescent="0.2">
      <c r="A1319" s="546"/>
      <c r="B1319" s="546"/>
      <c r="C1319" s="546"/>
      <c r="D1319" s="157"/>
      <c r="E1319" s="549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526"/>
      <c r="V1319" s="517"/>
    </row>
    <row r="1320" spans="1:22" ht="12" customHeight="1" x14ac:dyDescent="0.2">
      <c r="A1320" s="546"/>
      <c r="B1320" s="546"/>
      <c r="C1320" s="546"/>
      <c r="D1320" s="157"/>
      <c r="E1320" s="545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525"/>
      <c r="V1320" s="517"/>
    </row>
    <row r="1321" spans="1:22" ht="12" customHeight="1" x14ac:dyDescent="0.2">
      <c r="A1321" s="546"/>
      <c r="B1321" s="547"/>
      <c r="C1321" s="546"/>
      <c r="D1321" s="157"/>
      <c r="E1321" s="545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526"/>
      <c r="V1321" s="517"/>
    </row>
    <row r="1322" spans="1:22" ht="12" customHeight="1" x14ac:dyDescent="0.2">
      <c r="A1322" s="546"/>
      <c r="B1322" s="546"/>
      <c r="C1322" s="546"/>
      <c r="D1322" s="157"/>
      <c r="E1322" s="549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525"/>
      <c r="V1322" s="517"/>
    </row>
    <row r="1323" spans="1:22" ht="12" customHeight="1" x14ac:dyDescent="0.2">
      <c r="A1323" s="546"/>
      <c r="B1323" s="547"/>
      <c r="C1323" s="546"/>
      <c r="D1323" s="157"/>
      <c r="E1323" s="549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526"/>
      <c r="V1323" s="517"/>
    </row>
    <row r="1324" spans="1:22" ht="12" customHeight="1" x14ac:dyDescent="0.2">
      <c r="A1324" s="546"/>
      <c r="B1324" s="546"/>
      <c r="C1324" s="548"/>
      <c r="D1324" s="160"/>
      <c r="E1324" s="549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525"/>
      <c r="V1324" s="517"/>
    </row>
    <row r="1325" spans="1:22" ht="12" customHeight="1" x14ac:dyDescent="0.2">
      <c r="A1325" s="546"/>
      <c r="B1325" s="547"/>
      <c r="C1325" s="548"/>
      <c r="D1325" s="160"/>
      <c r="E1325" s="549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526"/>
      <c r="V1325" s="517"/>
    </row>
    <row r="1326" spans="1:22" ht="12" customHeight="1" x14ac:dyDescent="0.2">
      <c r="A1326" s="546"/>
      <c r="B1326" s="546"/>
      <c r="C1326" s="548"/>
      <c r="D1326" s="160"/>
      <c r="E1326" s="545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525"/>
      <c r="V1326" s="517"/>
    </row>
    <row r="1327" spans="1:22" ht="12" customHeight="1" x14ac:dyDescent="0.2">
      <c r="A1327" s="546"/>
      <c r="B1327" s="546"/>
      <c r="C1327" s="548"/>
      <c r="D1327" s="160"/>
      <c r="E1327" s="545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526"/>
      <c r="V1327" s="517"/>
    </row>
    <row r="1328" spans="1:22" ht="12" customHeight="1" x14ac:dyDescent="0.2">
      <c r="A1328" s="546"/>
      <c r="B1328" s="546"/>
      <c r="C1328" s="546"/>
      <c r="D1328" s="157"/>
      <c r="E1328" s="545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525"/>
      <c r="V1328" s="517"/>
    </row>
    <row r="1329" spans="1:22" ht="12" customHeight="1" x14ac:dyDescent="0.2">
      <c r="A1329" s="546"/>
      <c r="B1329" s="546"/>
      <c r="C1329" s="546"/>
      <c r="D1329" s="157"/>
      <c r="E1329" s="545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526"/>
      <c r="V1329" s="517"/>
    </row>
    <row r="1330" spans="1:22" ht="12" customHeight="1" x14ac:dyDescent="0.2">
      <c r="A1330" s="546"/>
      <c r="B1330" s="546"/>
      <c r="C1330" s="546"/>
      <c r="D1330" s="157"/>
      <c r="E1330" s="549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525"/>
      <c r="V1330" s="517"/>
    </row>
    <row r="1331" spans="1:22" ht="12" customHeight="1" x14ac:dyDescent="0.2">
      <c r="A1331" s="546"/>
      <c r="B1331" s="547"/>
      <c r="C1331" s="546"/>
      <c r="D1331" s="157"/>
      <c r="E1331" s="549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526"/>
      <c r="V1331" s="517"/>
    </row>
    <row r="1332" spans="1:22" ht="12" customHeight="1" x14ac:dyDescent="0.2">
      <c r="A1332" s="546"/>
      <c r="B1332" s="546"/>
      <c r="C1332" s="548"/>
      <c r="D1332" s="160"/>
      <c r="E1332" s="545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525"/>
      <c r="V1332" s="517"/>
    </row>
    <row r="1333" spans="1:22" ht="12" customHeight="1" x14ac:dyDescent="0.2">
      <c r="A1333" s="546"/>
      <c r="B1333" s="547"/>
      <c r="C1333" s="548"/>
      <c r="D1333" s="160"/>
      <c r="E1333" s="545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526"/>
      <c r="V1333" s="517"/>
    </row>
    <row r="1334" spans="1:22" ht="12" customHeight="1" x14ac:dyDescent="0.2">
      <c r="A1334" s="546"/>
      <c r="B1334" s="546"/>
      <c r="C1334" s="546"/>
      <c r="D1334" s="157"/>
      <c r="E1334" s="545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525"/>
      <c r="V1334" s="517"/>
    </row>
    <row r="1335" spans="1:22" ht="12" customHeight="1" x14ac:dyDescent="0.2">
      <c r="A1335" s="546"/>
      <c r="B1335" s="546"/>
      <c r="C1335" s="546"/>
      <c r="D1335" s="157"/>
      <c r="E1335" s="545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526"/>
      <c r="V1335" s="517"/>
    </row>
    <row r="1336" spans="1:22" ht="12" customHeight="1" x14ac:dyDescent="0.2">
      <c r="A1336" s="546"/>
      <c r="B1336" s="546"/>
      <c r="C1336" s="548"/>
      <c r="D1336" s="160"/>
      <c r="E1336" s="549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525"/>
      <c r="V1336" s="517"/>
    </row>
    <row r="1337" spans="1:22" ht="12" customHeight="1" x14ac:dyDescent="0.2">
      <c r="A1337" s="546"/>
      <c r="B1337" s="547"/>
      <c r="C1337" s="548"/>
      <c r="D1337" s="160"/>
      <c r="E1337" s="549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526"/>
      <c r="V1337" s="517"/>
    </row>
    <row r="1338" spans="1:22" ht="12" customHeight="1" x14ac:dyDescent="0.2">
      <c r="A1338" s="546"/>
      <c r="B1338" s="546"/>
      <c r="C1338" s="548"/>
      <c r="D1338" s="160"/>
      <c r="E1338" s="549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525"/>
      <c r="V1338" s="517"/>
    </row>
    <row r="1339" spans="1:22" ht="12" customHeight="1" x14ac:dyDescent="0.2">
      <c r="A1339" s="546"/>
      <c r="B1339" s="547"/>
      <c r="C1339" s="548"/>
      <c r="D1339" s="160"/>
      <c r="E1339" s="549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526"/>
      <c r="V1339" s="517"/>
    </row>
    <row r="1340" spans="1:22" ht="12" customHeight="1" x14ac:dyDescent="0.2">
      <c r="A1340" s="546"/>
      <c r="B1340" s="546"/>
      <c r="C1340" s="548"/>
      <c r="D1340" s="160"/>
      <c r="E1340" s="551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525"/>
      <c r="V1340" s="517"/>
    </row>
    <row r="1341" spans="1:22" ht="12" customHeight="1" x14ac:dyDescent="0.2">
      <c r="A1341" s="546"/>
      <c r="B1341" s="546"/>
      <c r="C1341" s="548"/>
      <c r="D1341" s="160"/>
      <c r="E1341" s="552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526"/>
      <c r="V1341" s="517"/>
    </row>
    <row r="1342" spans="1:22" ht="12" customHeight="1" x14ac:dyDescent="0.2">
      <c r="A1342" s="546"/>
      <c r="B1342" s="546"/>
      <c r="C1342" s="548"/>
      <c r="D1342" s="160"/>
      <c r="E1342" s="549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525"/>
      <c r="V1342" s="517"/>
    </row>
    <row r="1343" spans="1:22" ht="12" customHeight="1" x14ac:dyDescent="0.2">
      <c r="A1343" s="546"/>
      <c r="B1343" s="547"/>
      <c r="C1343" s="548"/>
      <c r="D1343" s="160"/>
      <c r="E1343" s="549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526"/>
      <c r="V1343" s="517"/>
    </row>
    <row r="1344" spans="1:22" ht="12" customHeight="1" x14ac:dyDescent="0.2">
      <c r="A1344" s="546"/>
      <c r="B1344" s="546"/>
      <c r="C1344" s="548"/>
      <c r="D1344" s="160"/>
      <c r="E1344" s="545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525"/>
      <c r="V1344" s="517"/>
    </row>
    <row r="1345" spans="1:22" ht="12" customHeight="1" x14ac:dyDescent="0.2">
      <c r="A1345" s="546"/>
      <c r="B1345" s="546"/>
      <c r="C1345" s="548"/>
      <c r="D1345" s="160"/>
      <c r="E1345" s="545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526"/>
      <c r="V1345" s="517"/>
    </row>
    <row r="1346" spans="1:22" ht="12" customHeight="1" x14ac:dyDescent="0.2">
      <c r="A1346" s="546"/>
      <c r="B1346" s="546"/>
      <c r="C1346" s="548"/>
      <c r="D1346" s="160"/>
      <c r="E1346" s="549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525"/>
      <c r="V1346" s="517"/>
    </row>
    <row r="1347" spans="1:22" ht="12" customHeight="1" x14ac:dyDescent="0.2">
      <c r="A1347" s="546"/>
      <c r="B1347" s="547"/>
      <c r="C1347" s="548"/>
      <c r="D1347" s="160"/>
      <c r="E1347" s="549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526"/>
      <c r="V1347" s="517"/>
    </row>
    <row r="1348" spans="1:22" ht="12" customHeight="1" x14ac:dyDescent="0.2">
      <c r="A1348" s="546"/>
      <c r="B1348" s="546"/>
      <c r="C1348" s="546"/>
      <c r="D1348" s="157"/>
      <c r="E1348" s="549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525"/>
      <c r="V1348" s="517"/>
    </row>
    <row r="1349" spans="1:22" ht="12" customHeight="1" x14ac:dyDescent="0.2">
      <c r="A1349" s="546"/>
      <c r="B1349" s="546"/>
      <c r="C1349" s="546"/>
      <c r="D1349" s="157"/>
      <c r="E1349" s="549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526"/>
      <c r="V1349" s="517"/>
    </row>
    <row r="1350" spans="1:22" ht="12" customHeight="1" x14ac:dyDescent="0.2">
      <c r="A1350" s="546"/>
      <c r="B1350" s="546"/>
      <c r="C1350" s="546"/>
      <c r="D1350" s="157"/>
      <c r="E1350" s="545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525"/>
      <c r="V1350" s="517"/>
    </row>
    <row r="1351" spans="1:22" ht="12" customHeight="1" thickBot="1" x14ac:dyDescent="0.25">
      <c r="A1351" s="546"/>
      <c r="B1351" s="547"/>
      <c r="C1351" s="546"/>
      <c r="D1351" s="157"/>
      <c r="E1351" s="545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527"/>
      <c r="V1351" s="517"/>
    </row>
    <row r="1352" spans="1:22" ht="12" customHeight="1" x14ac:dyDescent="0.2">
      <c r="A1352" s="546"/>
      <c r="B1352" s="546"/>
      <c r="C1352" s="548"/>
      <c r="D1352" s="160"/>
      <c r="E1352" s="549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517"/>
    </row>
    <row r="1353" spans="1:22" ht="12" customHeight="1" x14ac:dyDescent="0.2">
      <c r="A1353" s="546"/>
      <c r="B1353" s="547"/>
      <c r="C1353" s="548"/>
      <c r="D1353" s="160"/>
      <c r="E1353" s="549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517"/>
    </row>
    <row r="1354" spans="1:22" ht="12" customHeight="1" x14ac:dyDescent="0.2">
      <c r="A1354" s="546"/>
      <c r="B1354" s="546"/>
      <c r="C1354" s="546"/>
      <c r="D1354" s="157"/>
      <c r="E1354" s="549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517"/>
    </row>
    <row r="1355" spans="1:22" ht="12" customHeight="1" x14ac:dyDescent="0.2">
      <c r="A1355" s="546"/>
      <c r="B1355" s="547"/>
      <c r="C1355" s="546"/>
      <c r="D1355" s="157"/>
      <c r="E1355" s="549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517"/>
    </row>
    <row r="1356" spans="1:22" ht="12" customHeight="1" x14ac:dyDescent="0.2">
      <c r="A1356" s="546"/>
      <c r="B1356" s="546"/>
      <c r="C1356" s="548"/>
      <c r="D1356" s="160"/>
      <c r="E1356" s="545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517"/>
    </row>
    <row r="1357" spans="1:22" ht="12" customHeight="1" x14ac:dyDescent="0.2">
      <c r="A1357" s="546"/>
      <c r="B1357" s="546"/>
      <c r="C1357" s="548"/>
      <c r="D1357" s="160"/>
      <c r="E1357" s="545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517"/>
    </row>
    <row r="1358" spans="1:22" ht="12" customHeight="1" x14ac:dyDescent="0.2">
      <c r="A1358" s="546"/>
      <c r="B1358" s="546"/>
      <c r="C1358" s="546"/>
      <c r="D1358" s="157"/>
      <c r="E1358" s="549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517"/>
    </row>
    <row r="1359" spans="1:22" ht="12" customHeight="1" x14ac:dyDescent="0.2">
      <c r="A1359" s="546"/>
      <c r="B1359" s="546"/>
      <c r="C1359" s="546"/>
      <c r="D1359" s="157"/>
      <c r="E1359" s="549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517"/>
    </row>
    <row r="1360" spans="1:22" ht="12" customHeight="1" x14ac:dyDescent="0.2">
      <c r="A1360" s="546"/>
      <c r="B1360" s="546"/>
      <c r="C1360" s="548"/>
      <c r="D1360" s="160"/>
      <c r="E1360" s="549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517"/>
    </row>
    <row r="1361" spans="1:22" ht="12" customHeight="1" x14ac:dyDescent="0.2">
      <c r="A1361" s="546"/>
      <c r="B1361" s="547"/>
      <c r="C1361" s="548"/>
      <c r="D1361" s="160"/>
      <c r="E1361" s="549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517"/>
    </row>
    <row r="1362" spans="1:22" ht="12" customHeight="1" x14ac:dyDescent="0.2">
      <c r="A1362" s="546"/>
      <c r="B1362" s="546"/>
      <c r="C1362" s="548"/>
      <c r="D1362" s="160"/>
      <c r="E1362" s="545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517"/>
    </row>
    <row r="1363" spans="1:22" ht="12" customHeight="1" x14ac:dyDescent="0.2">
      <c r="A1363" s="546"/>
      <c r="B1363" s="547"/>
      <c r="C1363" s="548"/>
      <c r="D1363" s="160"/>
      <c r="E1363" s="545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517"/>
    </row>
    <row r="1364" spans="1:22" ht="12" customHeight="1" x14ac:dyDescent="0.2">
      <c r="A1364" s="546"/>
      <c r="B1364" s="546"/>
      <c r="C1364" s="548"/>
      <c r="D1364" s="160"/>
      <c r="E1364" s="545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517"/>
    </row>
    <row r="1365" spans="1:22" ht="12" customHeight="1" x14ac:dyDescent="0.2">
      <c r="A1365" s="546"/>
      <c r="B1365" s="547"/>
      <c r="C1365" s="548"/>
      <c r="D1365" s="160"/>
      <c r="E1365" s="545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517"/>
    </row>
    <row r="1366" spans="1:22" ht="12" customHeight="1" x14ac:dyDescent="0.2">
      <c r="A1366" s="546"/>
      <c r="B1366" s="546"/>
      <c r="C1366" s="548"/>
      <c r="D1366" s="160"/>
      <c r="E1366" s="545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517"/>
    </row>
    <row r="1367" spans="1:22" ht="12" customHeight="1" x14ac:dyDescent="0.2">
      <c r="A1367" s="546"/>
      <c r="B1367" s="547"/>
      <c r="C1367" s="548"/>
      <c r="D1367" s="160"/>
      <c r="E1367" s="545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517"/>
    </row>
    <row r="1368" spans="1:22" ht="12" customHeight="1" x14ac:dyDescent="0.2">
      <c r="A1368" s="546"/>
      <c r="B1368" s="546"/>
      <c r="C1368" s="548"/>
      <c r="D1368" s="160"/>
      <c r="E1368" s="552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517"/>
    </row>
    <row r="1369" spans="1:22" ht="12" customHeight="1" x14ac:dyDescent="0.2">
      <c r="A1369" s="546"/>
      <c r="B1369" s="547"/>
      <c r="C1369" s="548"/>
      <c r="D1369" s="160"/>
      <c r="E1369" s="552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517"/>
    </row>
    <row r="1370" spans="1:22" ht="12" customHeight="1" x14ac:dyDescent="0.2">
      <c r="A1370" s="546"/>
      <c r="B1370" s="546"/>
      <c r="C1370" s="546"/>
      <c r="D1370" s="157"/>
      <c r="E1370" s="549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517"/>
    </row>
    <row r="1371" spans="1:22" ht="12" customHeight="1" x14ac:dyDescent="0.2">
      <c r="A1371" s="546"/>
      <c r="B1371" s="546"/>
      <c r="C1371" s="546"/>
      <c r="D1371" s="157"/>
      <c r="E1371" s="549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517"/>
    </row>
    <row r="1372" spans="1:22" ht="12" customHeight="1" x14ac:dyDescent="0.2">
      <c r="A1372" s="546"/>
      <c r="B1372" s="546"/>
      <c r="C1372" s="546"/>
      <c r="D1372" s="157"/>
      <c r="E1372" s="549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517"/>
    </row>
    <row r="1373" spans="1:22" ht="12" customHeight="1" x14ac:dyDescent="0.2">
      <c r="A1373" s="546"/>
      <c r="B1373" s="547"/>
      <c r="C1373" s="546"/>
      <c r="D1373" s="157"/>
      <c r="E1373" s="549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517"/>
    </row>
    <row r="1374" spans="1:22" ht="12" customHeight="1" x14ac:dyDescent="0.2">
      <c r="A1374" s="546"/>
      <c r="B1374" s="546"/>
      <c r="C1374" s="548"/>
      <c r="D1374" s="160"/>
      <c r="E1374" s="549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517"/>
    </row>
    <row r="1375" spans="1:22" ht="12" customHeight="1" x14ac:dyDescent="0.2">
      <c r="A1375" s="546"/>
      <c r="B1375" s="547"/>
      <c r="C1375" s="548"/>
      <c r="D1375" s="160"/>
      <c r="E1375" s="549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517"/>
    </row>
    <row r="1376" spans="1:22" ht="12" customHeight="1" x14ac:dyDescent="0.2">
      <c r="A1376" s="546"/>
      <c r="B1376" s="546"/>
      <c r="C1376" s="548"/>
      <c r="D1376" s="160"/>
      <c r="E1376" s="549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517"/>
    </row>
    <row r="1377" spans="1:22" ht="12" customHeight="1" x14ac:dyDescent="0.2">
      <c r="A1377" s="546"/>
      <c r="B1377" s="547"/>
      <c r="C1377" s="548"/>
      <c r="D1377" s="160"/>
      <c r="E1377" s="549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517"/>
    </row>
    <row r="1378" spans="1:22" ht="12" customHeight="1" x14ac:dyDescent="0.2">
      <c r="A1378" s="546"/>
      <c r="B1378" s="546"/>
      <c r="C1378" s="548"/>
      <c r="D1378" s="160"/>
      <c r="E1378" s="550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517"/>
    </row>
    <row r="1379" spans="1:22" ht="12" customHeight="1" x14ac:dyDescent="0.2">
      <c r="A1379" s="546"/>
      <c r="B1379" s="547"/>
      <c r="C1379" s="548"/>
      <c r="D1379" s="160"/>
      <c r="E1379" s="550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517"/>
    </row>
    <row r="1380" spans="1:22" ht="12" customHeight="1" x14ac:dyDescent="0.2">
      <c r="A1380" s="546"/>
      <c r="B1380" s="546"/>
      <c r="C1380" s="548"/>
      <c r="D1380" s="160"/>
      <c r="E1380" s="549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517"/>
    </row>
    <row r="1381" spans="1:22" ht="12" customHeight="1" x14ac:dyDescent="0.2">
      <c r="A1381" s="546"/>
      <c r="B1381" s="547"/>
      <c r="C1381" s="548"/>
      <c r="D1381" s="160"/>
      <c r="E1381" s="549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517"/>
    </row>
    <row r="1382" spans="1:22" ht="12" customHeight="1" x14ac:dyDescent="0.2">
      <c r="A1382" s="546"/>
      <c r="B1382" s="546"/>
      <c r="C1382" s="548"/>
      <c r="D1382" s="160"/>
      <c r="E1382" s="545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517"/>
    </row>
    <row r="1383" spans="1:22" ht="12" customHeight="1" x14ac:dyDescent="0.2">
      <c r="A1383" s="546"/>
      <c r="B1383" s="547"/>
      <c r="C1383" s="548"/>
      <c r="D1383" s="160"/>
      <c r="E1383" s="545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517"/>
    </row>
    <row r="1384" spans="1:22" ht="12" customHeight="1" x14ac:dyDescent="0.2">
      <c r="A1384" s="546"/>
      <c r="B1384" s="546"/>
      <c r="C1384" s="548"/>
      <c r="D1384" s="160"/>
      <c r="E1384" s="549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517"/>
    </row>
    <row r="1385" spans="1:22" ht="12" customHeight="1" x14ac:dyDescent="0.2">
      <c r="A1385" s="546"/>
      <c r="B1385" s="547"/>
      <c r="C1385" s="548"/>
      <c r="D1385" s="160"/>
      <c r="E1385" s="549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517"/>
    </row>
    <row r="1386" spans="1:22" ht="12" customHeight="1" x14ac:dyDescent="0.2">
      <c r="A1386" s="546"/>
      <c r="B1386" s="546"/>
      <c r="C1386" s="548"/>
      <c r="D1386" s="160"/>
      <c r="E1386" s="549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517"/>
    </row>
    <row r="1387" spans="1:22" ht="12" customHeight="1" x14ac:dyDescent="0.2">
      <c r="A1387" s="546"/>
      <c r="B1387" s="547"/>
      <c r="C1387" s="548"/>
      <c r="D1387" s="160"/>
      <c r="E1387" s="549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517"/>
    </row>
    <row r="1388" spans="1:22" ht="12" customHeight="1" x14ac:dyDescent="0.2">
      <c r="A1388" s="546"/>
      <c r="B1388" s="546"/>
      <c r="C1388" s="548"/>
      <c r="D1388" s="160"/>
      <c r="E1388" s="545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517"/>
    </row>
    <row r="1389" spans="1:22" ht="12" customHeight="1" x14ac:dyDescent="0.2">
      <c r="A1389" s="546"/>
      <c r="B1389" s="547"/>
      <c r="C1389" s="548"/>
      <c r="D1389" s="160"/>
      <c r="E1389" s="545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517"/>
    </row>
    <row r="1390" spans="1:22" ht="12" customHeight="1" x14ac:dyDescent="0.2">
      <c r="A1390" s="546"/>
      <c r="B1390" s="546"/>
      <c r="C1390" s="548"/>
      <c r="D1390" s="160"/>
      <c r="E1390" s="549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517"/>
    </row>
    <row r="1391" spans="1:22" ht="12" customHeight="1" x14ac:dyDescent="0.2">
      <c r="A1391" s="546"/>
      <c r="B1391" s="547"/>
      <c r="C1391" s="548"/>
      <c r="D1391" s="160"/>
      <c r="E1391" s="549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517"/>
    </row>
    <row r="1392" spans="1:22" ht="12" customHeight="1" x14ac:dyDescent="0.2">
      <c r="A1392" s="546"/>
      <c r="B1392" s="546"/>
      <c r="C1392" s="548"/>
      <c r="D1392" s="160"/>
      <c r="E1392" s="545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517"/>
    </row>
    <row r="1393" spans="1:22" ht="12" customHeight="1" x14ac:dyDescent="0.2">
      <c r="A1393" s="546"/>
      <c r="B1393" s="546"/>
      <c r="C1393" s="548"/>
      <c r="D1393" s="160"/>
      <c r="E1393" s="545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517"/>
    </row>
    <row r="1394" spans="1:22" ht="12" customHeight="1" x14ac:dyDescent="0.2">
      <c r="A1394" s="546"/>
      <c r="B1394" s="546"/>
      <c r="C1394" s="548"/>
      <c r="D1394" s="160"/>
      <c r="E1394" s="545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517"/>
    </row>
    <row r="1395" spans="1:22" ht="12" customHeight="1" x14ac:dyDescent="0.2">
      <c r="A1395" s="546"/>
      <c r="B1395" s="547"/>
      <c r="C1395" s="548"/>
      <c r="D1395" s="160"/>
      <c r="E1395" s="545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517"/>
    </row>
    <row r="1396" spans="1:22" ht="12" customHeight="1" x14ac:dyDescent="0.2">
      <c r="A1396" s="546"/>
      <c r="B1396" s="546"/>
      <c r="C1396" s="548"/>
      <c r="D1396" s="160"/>
      <c r="E1396" s="549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517"/>
    </row>
    <row r="1397" spans="1:22" ht="12" customHeight="1" x14ac:dyDescent="0.2">
      <c r="A1397" s="546"/>
      <c r="B1397" s="547"/>
      <c r="C1397" s="548"/>
      <c r="D1397" s="160"/>
      <c r="E1397" s="549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517"/>
    </row>
    <row r="1398" spans="1:22" ht="12" customHeight="1" x14ac:dyDescent="0.2">
      <c r="A1398" s="546"/>
      <c r="B1398" s="546"/>
      <c r="C1398" s="546"/>
      <c r="D1398" s="157"/>
      <c r="E1398" s="545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517"/>
    </row>
    <row r="1399" spans="1:22" ht="12" customHeight="1" x14ac:dyDescent="0.2">
      <c r="A1399" s="546"/>
      <c r="B1399" s="547"/>
      <c r="C1399" s="546"/>
      <c r="D1399" s="157"/>
      <c r="E1399" s="545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517"/>
    </row>
    <row r="1400" spans="1:22" ht="12" customHeight="1" x14ac:dyDescent="0.2">
      <c r="A1400" s="546"/>
      <c r="B1400" s="546"/>
      <c r="C1400" s="548"/>
      <c r="D1400" s="160"/>
      <c r="E1400" s="545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517"/>
    </row>
    <row r="1401" spans="1:22" ht="12" customHeight="1" x14ac:dyDescent="0.2">
      <c r="A1401" s="546"/>
      <c r="B1401" s="546"/>
      <c r="C1401" s="548"/>
      <c r="D1401" s="160"/>
      <c r="E1401" s="545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517"/>
    </row>
    <row r="1402" spans="1:22" ht="12" customHeight="1" x14ac:dyDescent="0.2">
      <c r="A1402" s="546"/>
      <c r="B1402" s="546"/>
      <c r="C1402" s="548"/>
      <c r="D1402" s="160"/>
      <c r="E1402" s="545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517"/>
    </row>
    <row r="1403" spans="1:22" ht="12" customHeight="1" x14ac:dyDescent="0.2">
      <c r="A1403" s="546"/>
      <c r="B1403" s="546"/>
      <c r="C1403" s="548"/>
      <c r="D1403" s="160"/>
      <c r="E1403" s="545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517"/>
    </row>
    <row r="1404" spans="1:22" ht="12" customHeight="1" x14ac:dyDescent="0.2">
      <c r="A1404" s="546"/>
      <c r="B1404" s="546"/>
      <c r="C1404" s="548"/>
      <c r="D1404" s="160"/>
      <c r="E1404" s="549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517"/>
    </row>
    <row r="1405" spans="1:22" ht="12" customHeight="1" x14ac:dyDescent="0.2">
      <c r="A1405" s="546"/>
      <c r="B1405" s="547"/>
      <c r="C1405" s="548"/>
      <c r="D1405" s="160"/>
      <c r="E1405" s="549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517"/>
    </row>
    <row r="1406" spans="1:22" ht="12" customHeight="1" x14ac:dyDescent="0.2">
      <c r="A1406" s="546"/>
      <c r="B1406" s="546"/>
      <c r="C1406" s="548"/>
      <c r="D1406" s="160"/>
      <c r="E1406" s="545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517"/>
    </row>
    <row r="1407" spans="1:22" ht="12" customHeight="1" x14ac:dyDescent="0.2">
      <c r="A1407" s="546"/>
      <c r="B1407" s="546"/>
      <c r="C1407" s="548"/>
      <c r="D1407" s="160"/>
      <c r="E1407" s="545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517"/>
    </row>
    <row r="1408" spans="1:22" ht="12" customHeight="1" x14ac:dyDescent="0.2">
      <c r="A1408" s="546"/>
      <c r="B1408" s="546"/>
      <c r="C1408" s="548"/>
      <c r="D1408" s="160"/>
      <c r="E1408" s="545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517"/>
    </row>
    <row r="1409" spans="1:22" ht="12" customHeight="1" x14ac:dyDescent="0.2">
      <c r="A1409" s="546"/>
      <c r="B1409" s="547"/>
      <c r="C1409" s="548"/>
      <c r="D1409" s="160"/>
      <c r="E1409" s="545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517"/>
    </row>
    <row r="1410" spans="1:22" ht="12" customHeight="1" x14ac:dyDescent="0.2">
      <c r="A1410" s="546"/>
      <c r="B1410" s="546"/>
      <c r="C1410" s="548"/>
      <c r="D1410" s="160"/>
      <c r="E1410" s="545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517"/>
    </row>
    <row r="1411" spans="1:22" ht="12" customHeight="1" x14ac:dyDescent="0.2">
      <c r="A1411" s="546"/>
      <c r="B1411" s="547"/>
      <c r="C1411" s="548"/>
      <c r="D1411" s="160"/>
      <c r="E1411" s="545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517"/>
    </row>
    <row r="1412" spans="1:22" ht="12" customHeight="1" x14ac:dyDescent="0.2">
      <c r="A1412" s="546"/>
      <c r="B1412" s="546"/>
      <c r="C1412" s="548"/>
      <c r="D1412" s="160"/>
      <c r="E1412" s="552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517"/>
    </row>
    <row r="1413" spans="1:22" ht="12" customHeight="1" x14ac:dyDescent="0.2">
      <c r="A1413" s="546"/>
      <c r="B1413" s="547"/>
      <c r="C1413" s="548"/>
      <c r="D1413" s="160"/>
      <c r="E1413" s="552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517"/>
    </row>
    <row r="1414" spans="1:22" ht="12" customHeight="1" x14ac:dyDescent="0.2">
      <c r="A1414" s="546"/>
      <c r="B1414" s="546"/>
      <c r="C1414" s="548"/>
      <c r="D1414" s="160"/>
      <c r="E1414" s="545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517"/>
    </row>
    <row r="1415" spans="1:22" ht="12" customHeight="1" x14ac:dyDescent="0.2">
      <c r="A1415" s="546"/>
      <c r="B1415" s="546"/>
      <c r="C1415" s="548"/>
      <c r="D1415" s="160"/>
      <c r="E1415" s="545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517"/>
    </row>
    <row r="1416" spans="1:22" ht="12" customHeight="1" x14ac:dyDescent="0.2">
      <c r="A1416" s="546"/>
      <c r="B1416" s="546"/>
      <c r="C1416" s="548"/>
      <c r="D1416" s="160"/>
      <c r="E1416" s="549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517"/>
    </row>
    <row r="1417" spans="1:22" ht="12" customHeight="1" x14ac:dyDescent="0.2">
      <c r="A1417" s="546"/>
      <c r="B1417" s="546"/>
      <c r="C1417" s="548"/>
      <c r="D1417" s="160"/>
      <c r="E1417" s="549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517"/>
    </row>
    <row r="1418" spans="1:22" ht="12" customHeight="1" x14ac:dyDescent="0.2">
      <c r="A1418" s="546"/>
      <c r="B1418" s="546"/>
      <c r="C1418" s="548"/>
      <c r="D1418" s="160"/>
      <c r="E1418" s="545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517"/>
    </row>
    <row r="1419" spans="1:22" ht="12" customHeight="1" x14ac:dyDescent="0.2">
      <c r="A1419" s="546"/>
      <c r="B1419" s="547"/>
      <c r="C1419" s="548"/>
      <c r="D1419" s="160"/>
      <c r="E1419" s="545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517"/>
    </row>
    <row r="1420" spans="1:22" ht="12" customHeight="1" x14ac:dyDescent="0.2">
      <c r="A1420" s="546"/>
      <c r="B1420" s="546"/>
      <c r="C1420" s="548"/>
      <c r="D1420" s="160"/>
      <c r="E1420" s="549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517"/>
    </row>
    <row r="1421" spans="1:22" ht="12" customHeight="1" x14ac:dyDescent="0.2">
      <c r="A1421" s="546"/>
      <c r="B1421" s="547"/>
      <c r="C1421" s="548"/>
      <c r="D1421" s="160"/>
      <c r="E1421" s="549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517"/>
    </row>
    <row r="1422" spans="1:22" ht="12" customHeight="1" x14ac:dyDescent="0.2">
      <c r="A1422" s="546"/>
      <c r="B1422" s="546"/>
      <c r="C1422" s="548"/>
      <c r="D1422" s="160"/>
      <c r="E1422" s="549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517"/>
    </row>
    <row r="1423" spans="1:22" ht="12" customHeight="1" x14ac:dyDescent="0.2">
      <c r="A1423" s="546"/>
      <c r="B1423" s="547"/>
      <c r="C1423" s="548"/>
      <c r="D1423" s="160"/>
      <c r="E1423" s="549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517"/>
    </row>
    <row r="1424" spans="1:22" ht="12" customHeight="1" x14ac:dyDescent="0.2">
      <c r="A1424" s="546"/>
      <c r="B1424" s="546"/>
      <c r="C1424" s="546"/>
      <c r="D1424" s="157"/>
      <c r="E1424" s="549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517"/>
    </row>
    <row r="1425" spans="1:22" ht="12" customHeight="1" x14ac:dyDescent="0.2">
      <c r="A1425" s="546"/>
      <c r="B1425" s="546"/>
      <c r="C1425" s="546"/>
      <c r="D1425" s="157"/>
      <c r="E1425" s="549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517"/>
    </row>
    <row r="1426" spans="1:22" ht="12" customHeight="1" x14ac:dyDescent="0.2">
      <c r="A1426" s="546"/>
      <c r="B1426" s="546"/>
      <c r="C1426" s="546"/>
      <c r="D1426" s="157"/>
      <c r="E1426" s="545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517"/>
    </row>
    <row r="1427" spans="1:22" ht="12" customHeight="1" x14ac:dyDescent="0.2">
      <c r="A1427" s="546"/>
      <c r="B1427" s="547"/>
      <c r="C1427" s="546"/>
      <c r="D1427" s="157"/>
      <c r="E1427" s="545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517"/>
    </row>
    <row r="1428" spans="1:22" ht="12" customHeight="1" x14ac:dyDescent="0.2">
      <c r="A1428" s="546"/>
      <c r="B1428" s="546"/>
      <c r="C1428" s="548"/>
      <c r="D1428" s="160"/>
      <c r="E1428" s="550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517"/>
    </row>
    <row r="1429" spans="1:22" ht="12" customHeight="1" x14ac:dyDescent="0.2">
      <c r="A1429" s="546"/>
      <c r="B1429" s="546"/>
      <c r="C1429" s="548"/>
      <c r="D1429" s="160"/>
      <c r="E1429" s="550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517"/>
    </row>
    <row r="1430" spans="1:22" ht="12" customHeight="1" x14ac:dyDescent="0.2">
      <c r="A1430" s="546"/>
      <c r="B1430" s="546"/>
      <c r="C1430" s="548"/>
      <c r="D1430" s="160"/>
      <c r="E1430" s="549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517"/>
    </row>
    <row r="1431" spans="1:22" ht="12" customHeight="1" x14ac:dyDescent="0.2">
      <c r="A1431" s="546"/>
      <c r="B1431" s="547"/>
      <c r="C1431" s="548"/>
      <c r="D1431" s="160"/>
      <c r="E1431" s="549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517"/>
    </row>
    <row r="1432" spans="1:22" ht="12" customHeight="1" x14ac:dyDescent="0.2">
      <c r="A1432" s="546"/>
      <c r="B1432" s="546"/>
      <c r="C1432" s="548"/>
      <c r="D1432" s="160"/>
      <c r="E1432" s="545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517"/>
    </row>
    <row r="1433" spans="1:22" ht="12" customHeight="1" x14ac:dyDescent="0.2">
      <c r="A1433" s="546"/>
      <c r="B1433" s="547"/>
      <c r="C1433" s="548"/>
      <c r="D1433" s="160"/>
      <c r="E1433" s="545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517"/>
    </row>
    <row r="1434" spans="1:22" ht="12" customHeight="1" x14ac:dyDescent="0.2">
      <c r="A1434" s="546"/>
      <c r="B1434" s="546"/>
      <c r="C1434" s="548"/>
      <c r="D1434" s="160"/>
      <c r="E1434" s="549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517"/>
    </row>
    <row r="1435" spans="1:22" ht="12" customHeight="1" x14ac:dyDescent="0.2">
      <c r="A1435" s="546"/>
      <c r="B1435" s="546"/>
      <c r="C1435" s="548"/>
      <c r="D1435" s="160"/>
      <c r="E1435" s="549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517"/>
    </row>
    <row r="1436" spans="1:22" ht="12" customHeight="1" x14ac:dyDescent="0.2">
      <c r="A1436" s="546"/>
      <c r="B1436" s="546"/>
      <c r="C1436" s="548"/>
      <c r="D1436" s="160"/>
      <c r="E1436" s="549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517"/>
    </row>
    <row r="1437" spans="1:22" ht="12" customHeight="1" x14ac:dyDescent="0.2">
      <c r="A1437" s="546"/>
      <c r="B1437" s="547"/>
      <c r="C1437" s="548"/>
      <c r="D1437" s="160"/>
      <c r="E1437" s="549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517"/>
    </row>
    <row r="1438" spans="1:22" ht="12" customHeight="1" x14ac:dyDescent="0.2">
      <c r="A1438" s="546"/>
      <c r="B1438" s="546"/>
      <c r="C1438" s="548"/>
      <c r="D1438" s="160"/>
      <c r="E1438" s="545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517"/>
    </row>
    <row r="1439" spans="1:22" ht="12" customHeight="1" x14ac:dyDescent="0.2">
      <c r="A1439" s="546"/>
      <c r="B1439" s="546"/>
      <c r="C1439" s="548"/>
      <c r="D1439" s="160"/>
      <c r="E1439" s="545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517"/>
    </row>
    <row r="1440" spans="1:22" ht="12" customHeight="1" x14ac:dyDescent="0.2">
      <c r="A1440" s="546"/>
      <c r="B1440" s="546"/>
      <c r="C1440" s="548"/>
      <c r="D1440" s="160"/>
      <c r="E1440" s="549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517"/>
    </row>
    <row r="1441" spans="1:22" ht="12" customHeight="1" x14ac:dyDescent="0.2">
      <c r="A1441" s="546"/>
      <c r="B1441" s="547"/>
      <c r="C1441" s="548"/>
      <c r="D1441" s="160"/>
      <c r="E1441" s="549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517"/>
    </row>
    <row r="1442" spans="1:22" ht="12" customHeight="1" x14ac:dyDescent="0.2">
      <c r="A1442" s="546"/>
      <c r="B1442" s="546"/>
      <c r="C1442" s="548"/>
      <c r="D1442" s="160"/>
      <c r="E1442" s="549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517"/>
    </row>
    <row r="1443" spans="1:22" ht="12" customHeight="1" x14ac:dyDescent="0.2">
      <c r="A1443" s="546"/>
      <c r="B1443" s="547"/>
      <c r="C1443" s="548"/>
      <c r="D1443" s="160"/>
      <c r="E1443" s="549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517"/>
    </row>
    <row r="1444" spans="1:22" ht="12" customHeight="1" x14ac:dyDescent="0.2">
      <c r="A1444" s="546"/>
      <c r="B1444" s="546"/>
      <c r="C1444" s="548"/>
      <c r="D1444" s="160"/>
      <c r="E1444" s="545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517"/>
    </row>
    <row r="1445" spans="1:22" ht="12" customHeight="1" x14ac:dyDescent="0.2">
      <c r="A1445" s="546"/>
      <c r="B1445" s="547"/>
      <c r="C1445" s="548"/>
      <c r="D1445" s="160"/>
      <c r="E1445" s="545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517"/>
    </row>
    <row r="1446" spans="1:22" ht="12" customHeight="1" x14ac:dyDescent="0.2">
      <c r="A1446" s="546"/>
      <c r="B1446" s="546"/>
      <c r="C1446" s="548"/>
      <c r="D1446" s="160"/>
      <c r="E1446" s="549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517"/>
    </row>
    <row r="1447" spans="1:22" ht="12" customHeight="1" x14ac:dyDescent="0.2">
      <c r="A1447" s="546"/>
      <c r="B1447" s="547"/>
      <c r="C1447" s="548"/>
      <c r="D1447" s="160"/>
      <c r="E1447" s="549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517"/>
    </row>
    <row r="1448" spans="1:22" ht="12" customHeight="1" x14ac:dyDescent="0.2">
      <c r="A1448" s="546"/>
      <c r="B1448" s="546"/>
      <c r="C1448" s="548"/>
      <c r="D1448" s="160"/>
      <c r="E1448" s="549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517"/>
    </row>
    <row r="1449" spans="1:22" ht="12" customHeight="1" x14ac:dyDescent="0.2">
      <c r="A1449" s="546"/>
      <c r="B1449" s="547"/>
      <c r="C1449" s="548"/>
      <c r="D1449" s="160"/>
      <c r="E1449" s="549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517"/>
    </row>
    <row r="1450" spans="1:22" ht="12" customHeight="1" x14ac:dyDescent="0.2">
      <c r="A1450" s="546"/>
      <c r="B1450" s="546"/>
      <c r="C1450" s="546"/>
      <c r="D1450" s="157"/>
      <c r="E1450" s="545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517"/>
    </row>
    <row r="1451" spans="1:22" ht="12" customHeight="1" x14ac:dyDescent="0.2">
      <c r="A1451" s="546"/>
      <c r="B1451" s="546"/>
      <c r="C1451" s="546"/>
      <c r="D1451" s="157"/>
      <c r="E1451" s="545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517"/>
    </row>
    <row r="1452" spans="1:22" ht="12" customHeight="1" x14ac:dyDescent="0.2">
      <c r="A1452" s="546"/>
      <c r="B1452" s="546"/>
      <c r="C1452" s="546"/>
      <c r="D1452" s="157"/>
      <c r="E1452" s="549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517"/>
    </row>
    <row r="1453" spans="1:22" ht="12" customHeight="1" x14ac:dyDescent="0.2">
      <c r="A1453" s="546"/>
      <c r="B1453" s="546"/>
      <c r="C1453" s="546"/>
      <c r="D1453" s="157"/>
      <c r="E1453" s="549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517"/>
    </row>
    <row r="1454" spans="1:22" ht="12" customHeight="1" x14ac:dyDescent="0.2">
      <c r="A1454" s="546"/>
      <c r="B1454" s="546"/>
      <c r="C1454" s="546"/>
      <c r="D1454" s="157"/>
      <c r="E1454" s="545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517"/>
    </row>
    <row r="1455" spans="1:22" ht="12" customHeight="1" x14ac:dyDescent="0.2">
      <c r="A1455" s="546"/>
      <c r="B1455" s="547"/>
      <c r="C1455" s="546"/>
      <c r="D1455" s="157"/>
      <c r="E1455" s="545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517"/>
    </row>
    <row r="1456" spans="1:22" ht="12" customHeight="1" x14ac:dyDescent="0.2">
      <c r="A1456" s="546"/>
      <c r="B1456" s="546"/>
      <c r="C1456" s="548"/>
      <c r="D1456" s="160"/>
      <c r="E1456" s="545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517"/>
    </row>
    <row r="1457" spans="1:22" ht="12" customHeight="1" x14ac:dyDescent="0.2">
      <c r="A1457" s="546"/>
      <c r="B1457" s="547"/>
      <c r="C1457" s="548"/>
      <c r="D1457" s="160"/>
      <c r="E1457" s="545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517"/>
    </row>
    <row r="1458" spans="1:22" ht="12" customHeight="1" x14ac:dyDescent="0.2">
      <c r="A1458" s="546"/>
      <c r="B1458" s="546"/>
      <c r="C1458" s="548"/>
      <c r="D1458" s="160"/>
      <c r="E1458" s="545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517"/>
    </row>
    <row r="1459" spans="1:22" ht="12" customHeight="1" x14ac:dyDescent="0.2">
      <c r="A1459" s="546"/>
      <c r="B1459" s="547"/>
      <c r="C1459" s="548"/>
      <c r="D1459" s="160"/>
      <c r="E1459" s="545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517"/>
    </row>
    <row r="1460" spans="1:22" ht="12" customHeight="1" x14ac:dyDescent="0.2">
      <c r="A1460" s="546"/>
      <c r="B1460" s="546"/>
      <c r="C1460" s="548"/>
      <c r="D1460" s="160"/>
      <c r="E1460" s="549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517"/>
    </row>
    <row r="1461" spans="1:22" ht="12" customHeight="1" x14ac:dyDescent="0.2">
      <c r="A1461" s="546"/>
      <c r="B1461" s="547"/>
      <c r="C1461" s="548"/>
      <c r="D1461" s="160"/>
      <c r="E1461" s="549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517"/>
    </row>
    <row r="1462" spans="1:22" ht="12" customHeight="1" x14ac:dyDescent="0.2">
      <c r="A1462" s="546"/>
      <c r="B1462" s="546"/>
      <c r="C1462" s="548"/>
      <c r="D1462" s="160"/>
      <c r="E1462" s="549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517"/>
    </row>
    <row r="1463" spans="1:22" ht="12" customHeight="1" x14ac:dyDescent="0.2">
      <c r="A1463" s="546"/>
      <c r="B1463" s="547"/>
      <c r="C1463" s="548"/>
      <c r="D1463" s="160"/>
      <c r="E1463" s="549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517"/>
    </row>
    <row r="1464" spans="1:22" ht="12" customHeight="1" x14ac:dyDescent="0.2">
      <c r="A1464" s="546"/>
      <c r="B1464" s="546"/>
      <c r="C1464" s="548"/>
      <c r="D1464" s="160"/>
      <c r="E1464" s="545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517"/>
    </row>
    <row r="1465" spans="1:22" ht="12" customHeight="1" x14ac:dyDescent="0.2">
      <c r="A1465" s="546"/>
      <c r="B1465" s="547"/>
      <c r="C1465" s="548"/>
      <c r="D1465" s="160"/>
      <c r="E1465" s="545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517"/>
    </row>
    <row r="1466" spans="1:22" ht="12" customHeight="1" x14ac:dyDescent="0.2">
      <c r="A1466" s="546"/>
      <c r="B1466" s="546"/>
      <c r="C1466" s="546"/>
      <c r="D1466" s="157"/>
      <c r="E1466" s="549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517"/>
    </row>
    <row r="1467" spans="1:22" ht="12" customHeight="1" x14ac:dyDescent="0.2">
      <c r="A1467" s="546"/>
      <c r="B1467" s="546"/>
      <c r="C1467" s="546"/>
      <c r="D1467" s="157"/>
      <c r="E1467" s="549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517"/>
    </row>
    <row r="1468" spans="1:22" ht="12" customHeight="1" x14ac:dyDescent="0.2">
      <c r="A1468" s="546"/>
      <c r="B1468" s="546"/>
      <c r="C1468" s="548"/>
      <c r="D1468" s="160"/>
      <c r="E1468" s="549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517"/>
    </row>
    <row r="1469" spans="1:22" ht="12" customHeight="1" x14ac:dyDescent="0.2">
      <c r="A1469" s="546"/>
      <c r="B1469" s="547"/>
      <c r="C1469" s="548"/>
      <c r="D1469" s="160"/>
      <c r="E1469" s="549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517"/>
    </row>
    <row r="1470" spans="1:22" ht="12" customHeight="1" x14ac:dyDescent="0.2">
      <c r="A1470" s="546"/>
      <c r="B1470" s="546"/>
      <c r="C1470" s="548"/>
      <c r="D1470" s="160"/>
      <c r="E1470" s="545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517"/>
    </row>
    <row r="1471" spans="1:22" ht="12" customHeight="1" x14ac:dyDescent="0.2">
      <c r="A1471" s="546"/>
      <c r="B1471" s="546"/>
      <c r="C1471" s="548"/>
      <c r="D1471" s="160"/>
      <c r="E1471" s="545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517"/>
    </row>
    <row r="1472" spans="1:22" ht="12" customHeight="1" x14ac:dyDescent="0.2">
      <c r="A1472" s="546"/>
      <c r="B1472" s="546"/>
      <c r="C1472" s="548"/>
      <c r="D1472" s="160"/>
      <c r="E1472" s="545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517"/>
    </row>
    <row r="1473" spans="1:22" ht="12" customHeight="1" x14ac:dyDescent="0.2">
      <c r="A1473" s="546"/>
      <c r="B1473" s="546"/>
      <c r="C1473" s="548"/>
      <c r="D1473" s="160"/>
      <c r="E1473" s="545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517"/>
    </row>
    <row r="1474" spans="1:22" ht="12" customHeight="1" x14ac:dyDescent="0.2">
      <c r="A1474" s="546"/>
      <c r="B1474" s="546"/>
      <c r="C1474" s="548"/>
      <c r="D1474" s="160"/>
      <c r="E1474" s="545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517"/>
    </row>
    <row r="1475" spans="1:22" ht="12" customHeight="1" x14ac:dyDescent="0.2">
      <c r="A1475" s="546"/>
      <c r="B1475" s="546"/>
      <c r="C1475" s="548"/>
      <c r="D1475" s="160"/>
      <c r="E1475" s="545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517"/>
    </row>
    <row r="1476" spans="1:22" ht="12" customHeight="1" x14ac:dyDescent="0.2">
      <c r="A1476" s="546"/>
      <c r="B1476" s="546"/>
      <c r="C1476" s="548"/>
      <c r="D1476" s="160"/>
      <c r="E1476" s="549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517"/>
    </row>
    <row r="1477" spans="1:22" ht="12" customHeight="1" x14ac:dyDescent="0.2">
      <c r="A1477" s="546"/>
      <c r="B1477" s="547"/>
      <c r="C1477" s="548"/>
      <c r="D1477" s="160"/>
      <c r="E1477" s="549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517"/>
    </row>
    <row r="1478" spans="1:22" ht="12" customHeight="1" x14ac:dyDescent="0.2">
      <c r="A1478" s="546"/>
      <c r="B1478" s="546"/>
      <c r="C1478" s="548"/>
      <c r="D1478" s="160"/>
      <c r="E1478" s="545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517"/>
    </row>
    <row r="1479" spans="1:22" ht="12" customHeight="1" x14ac:dyDescent="0.2">
      <c r="A1479" s="546"/>
      <c r="B1479" s="546"/>
      <c r="C1479" s="548"/>
      <c r="D1479" s="160"/>
      <c r="E1479" s="545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517"/>
    </row>
    <row r="1480" spans="1:22" ht="12" customHeight="1" x14ac:dyDescent="0.2">
      <c r="A1480" s="546"/>
      <c r="B1480" s="546"/>
      <c r="C1480" s="546"/>
      <c r="D1480" s="157"/>
      <c r="E1480" s="545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517"/>
    </row>
    <row r="1481" spans="1:22" ht="12" customHeight="1" x14ac:dyDescent="0.2">
      <c r="A1481" s="546"/>
      <c r="B1481" s="547"/>
      <c r="C1481" s="546"/>
      <c r="D1481" s="157"/>
      <c r="E1481" s="545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517"/>
    </row>
    <row r="1482" spans="1:22" ht="12" customHeight="1" x14ac:dyDescent="0.2">
      <c r="A1482" s="546"/>
      <c r="B1482" s="546"/>
      <c r="C1482" s="548"/>
      <c r="D1482" s="160"/>
      <c r="E1482" s="549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517"/>
    </row>
    <row r="1483" spans="1:22" ht="12" customHeight="1" x14ac:dyDescent="0.2">
      <c r="A1483" s="546"/>
      <c r="B1483" s="547"/>
      <c r="C1483" s="548"/>
      <c r="D1483" s="160"/>
      <c r="E1483" s="549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517"/>
    </row>
    <row r="1484" spans="1:22" ht="12" customHeight="1" x14ac:dyDescent="0.2">
      <c r="A1484" s="546"/>
      <c r="B1484" s="546"/>
      <c r="C1484" s="548"/>
      <c r="D1484" s="160"/>
      <c r="E1484" s="549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517"/>
    </row>
    <row r="1485" spans="1:22" ht="12" customHeight="1" x14ac:dyDescent="0.2">
      <c r="A1485" s="546"/>
      <c r="B1485" s="547"/>
      <c r="C1485" s="548"/>
      <c r="D1485" s="160"/>
      <c r="E1485" s="549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517"/>
    </row>
    <row r="1486" spans="1:22" ht="12" customHeight="1" x14ac:dyDescent="0.2">
      <c r="A1486" s="546"/>
      <c r="B1486" s="546"/>
      <c r="C1486" s="548"/>
      <c r="D1486" s="160"/>
      <c r="E1486" s="549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517"/>
    </row>
    <row r="1487" spans="1:22" ht="12" customHeight="1" x14ac:dyDescent="0.2">
      <c r="A1487" s="546"/>
      <c r="B1487" s="547"/>
      <c r="C1487" s="548"/>
      <c r="D1487" s="160"/>
      <c r="E1487" s="549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517"/>
    </row>
    <row r="1488" spans="1:22" ht="12" customHeight="1" x14ac:dyDescent="0.2">
      <c r="A1488" s="546"/>
      <c r="B1488" s="546"/>
      <c r="C1488" s="548"/>
      <c r="D1488" s="160"/>
      <c r="E1488" s="545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517"/>
    </row>
    <row r="1489" spans="1:22" ht="12" customHeight="1" x14ac:dyDescent="0.2">
      <c r="A1489" s="546"/>
      <c r="B1489" s="547"/>
      <c r="C1489" s="548"/>
      <c r="D1489" s="160"/>
      <c r="E1489" s="545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517"/>
    </row>
    <row r="1490" spans="1:22" ht="12" customHeight="1" x14ac:dyDescent="0.2">
      <c r="A1490" s="546"/>
      <c r="B1490" s="546"/>
      <c r="C1490" s="546"/>
      <c r="D1490" s="157"/>
      <c r="E1490" s="549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517"/>
    </row>
    <row r="1491" spans="1:22" ht="12" customHeight="1" x14ac:dyDescent="0.2">
      <c r="A1491" s="546"/>
      <c r="B1491" s="546"/>
      <c r="C1491" s="546"/>
      <c r="D1491" s="157"/>
      <c r="E1491" s="549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517"/>
    </row>
    <row r="1492" spans="1:22" ht="12" customHeight="1" x14ac:dyDescent="0.2">
      <c r="A1492" s="546"/>
      <c r="B1492" s="546"/>
      <c r="C1492" s="546"/>
      <c r="D1492" s="157"/>
      <c r="E1492" s="545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517"/>
    </row>
    <row r="1493" spans="1:22" ht="12" customHeight="1" x14ac:dyDescent="0.2">
      <c r="A1493" s="546"/>
      <c r="B1493" s="547"/>
      <c r="C1493" s="546"/>
      <c r="D1493" s="157"/>
      <c r="E1493" s="545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517"/>
    </row>
    <row r="1494" spans="1:22" ht="12" customHeight="1" x14ac:dyDescent="0.2">
      <c r="A1494" s="546"/>
      <c r="B1494" s="546"/>
      <c r="C1494" s="548"/>
      <c r="D1494" s="160"/>
      <c r="E1494" s="545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517"/>
    </row>
    <row r="1495" spans="1:22" ht="12" customHeight="1" x14ac:dyDescent="0.2">
      <c r="A1495" s="546"/>
      <c r="B1495" s="547"/>
      <c r="C1495" s="548"/>
      <c r="D1495" s="160"/>
      <c r="E1495" s="545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517"/>
    </row>
    <row r="1496" spans="1:22" ht="12" customHeight="1" x14ac:dyDescent="0.2">
      <c r="A1496" s="546"/>
      <c r="B1496" s="546"/>
      <c r="C1496" s="548"/>
      <c r="D1496" s="160"/>
      <c r="E1496" s="549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517"/>
    </row>
    <row r="1497" spans="1:22" ht="12" customHeight="1" x14ac:dyDescent="0.2">
      <c r="A1497" s="546"/>
      <c r="B1497" s="547"/>
      <c r="C1497" s="548"/>
      <c r="D1497" s="160"/>
      <c r="E1497" s="549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517"/>
    </row>
    <row r="1498" spans="1:22" ht="12" customHeight="1" x14ac:dyDescent="0.2">
      <c r="A1498" s="546"/>
      <c r="B1498" s="546"/>
      <c r="C1498" s="548"/>
      <c r="D1498" s="160"/>
      <c r="E1498" s="54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517"/>
    </row>
    <row r="1499" spans="1:22" ht="12" customHeight="1" x14ac:dyDescent="0.2">
      <c r="A1499" s="546"/>
      <c r="B1499" s="546"/>
      <c r="C1499" s="548"/>
      <c r="D1499" s="160"/>
      <c r="E1499" s="54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517"/>
    </row>
    <row r="1500" spans="1:22" ht="12" customHeight="1" x14ac:dyDescent="0.2">
      <c r="A1500" s="546"/>
      <c r="B1500" s="546"/>
      <c r="C1500" s="548"/>
      <c r="D1500" s="160"/>
      <c r="E1500" s="54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517"/>
    </row>
    <row r="1501" spans="1:22" ht="12" customHeight="1" x14ac:dyDescent="0.2">
      <c r="A1501" s="546"/>
      <c r="B1501" s="547"/>
      <c r="C1501" s="548"/>
      <c r="D1501" s="160"/>
      <c r="E1501" s="54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517"/>
    </row>
    <row r="1502" spans="1:22" ht="12" customHeight="1" x14ac:dyDescent="0.2">
      <c r="A1502" s="546"/>
      <c r="B1502" s="546"/>
      <c r="C1502" s="548"/>
      <c r="D1502" s="160"/>
      <c r="E1502" s="550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517"/>
    </row>
    <row r="1503" spans="1:22" ht="12" customHeight="1" x14ac:dyDescent="0.2">
      <c r="A1503" s="546"/>
      <c r="B1503" s="547"/>
      <c r="C1503" s="548"/>
      <c r="D1503" s="160"/>
      <c r="E1503" s="550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517"/>
    </row>
    <row r="1504" spans="1:22" ht="12" customHeight="1" x14ac:dyDescent="0.2">
      <c r="A1504" s="546"/>
      <c r="B1504" s="546"/>
      <c r="C1504" s="548"/>
      <c r="D1504" s="160"/>
      <c r="E1504" s="549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517"/>
    </row>
    <row r="1505" spans="1:22" ht="12" customHeight="1" x14ac:dyDescent="0.2">
      <c r="A1505" s="546"/>
      <c r="B1505" s="546"/>
      <c r="C1505" s="548"/>
      <c r="D1505" s="160"/>
      <c r="E1505" s="549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517"/>
    </row>
    <row r="1506" spans="1:22" ht="12" customHeight="1" x14ac:dyDescent="0.2">
      <c r="A1506" s="546"/>
      <c r="B1506" s="546"/>
      <c r="C1506" s="548"/>
      <c r="D1506" s="160"/>
      <c r="E1506" s="545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517"/>
    </row>
    <row r="1507" spans="1:22" ht="12" customHeight="1" x14ac:dyDescent="0.2">
      <c r="A1507" s="546"/>
      <c r="B1507" s="547"/>
      <c r="C1507" s="548"/>
      <c r="D1507" s="160"/>
      <c r="E1507" s="545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517"/>
    </row>
    <row r="1508" spans="1:22" ht="12" customHeight="1" x14ac:dyDescent="0.2">
      <c r="A1508" s="546"/>
      <c r="B1508" s="546"/>
      <c r="C1508" s="548"/>
      <c r="D1508" s="160"/>
      <c r="E1508" s="549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517"/>
    </row>
    <row r="1509" spans="1:22" ht="12" customHeight="1" x14ac:dyDescent="0.2">
      <c r="A1509" s="546"/>
      <c r="B1509" s="547"/>
      <c r="C1509" s="548"/>
      <c r="D1509" s="160"/>
      <c r="E1509" s="549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517"/>
    </row>
    <row r="1510" spans="1:22" ht="12" customHeight="1" x14ac:dyDescent="0.2">
      <c r="A1510" s="546"/>
      <c r="B1510" s="546"/>
      <c r="C1510" s="548"/>
      <c r="D1510" s="160"/>
      <c r="E1510" s="549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517"/>
    </row>
    <row r="1511" spans="1:22" ht="12" customHeight="1" x14ac:dyDescent="0.2">
      <c r="A1511" s="546"/>
      <c r="B1511" s="547"/>
      <c r="C1511" s="548"/>
      <c r="D1511" s="160"/>
      <c r="E1511" s="549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517"/>
    </row>
    <row r="1512" spans="1:22" ht="12" customHeight="1" x14ac:dyDescent="0.2">
      <c r="A1512" s="546"/>
      <c r="B1512" s="546"/>
      <c r="C1512" s="548"/>
      <c r="D1512" s="160"/>
      <c r="E1512" s="545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517"/>
    </row>
    <row r="1513" spans="1:22" ht="12" customHeight="1" x14ac:dyDescent="0.2">
      <c r="A1513" s="546"/>
      <c r="B1513" s="547"/>
      <c r="C1513" s="548"/>
      <c r="D1513" s="160"/>
      <c r="E1513" s="545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517"/>
    </row>
    <row r="1514" spans="1:22" ht="12" customHeight="1" x14ac:dyDescent="0.2">
      <c r="A1514" s="546"/>
      <c r="B1514" s="546"/>
      <c r="C1514" s="548"/>
      <c r="D1514" s="160"/>
      <c r="E1514" s="549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517"/>
    </row>
    <row r="1515" spans="1:22" ht="12" customHeight="1" x14ac:dyDescent="0.2">
      <c r="A1515" s="546"/>
      <c r="B1515" s="547"/>
      <c r="C1515" s="548"/>
      <c r="D1515" s="160"/>
      <c r="E1515" s="549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517"/>
    </row>
    <row r="1516" spans="1:22" ht="12" customHeight="1" x14ac:dyDescent="0.2">
      <c r="A1516" s="546"/>
      <c r="B1516" s="546"/>
      <c r="C1516" s="548"/>
      <c r="D1516" s="160"/>
      <c r="E1516" s="549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517"/>
    </row>
    <row r="1517" spans="1:22" ht="12" customHeight="1" x14ac:dyDescent="0.2">
      <c r="A1517" s="546"/>
      <c r="B1517" s="547"/>
      <c r="C1517" s="548"/>
      <c r="D1517" s="160"/>
      <c r="E1517" s="549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517"/>
    </row>
    <row r="1518" spans="1:22" ht="12" customHeight="1" x14ac:dyDescent="0.2">
      <c r="A1518" s="546"/>
      <c r="B1518" s="546"/>
      <c r="C1518" s="548"/>
      <c r="D1518" s="160"/>
      <c r="E1518" s="549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517"/>
    </row>
    <row r="1519" spans="1:22" ht="12" customHeight="1" x14ac:dyDescent="0.2">
      <c r="A1519" s="546"/>
      <c r="B1519" s="546"/>
      <c r="C1519" s="548"/>
      <c r="D1519" s="160"/>
      <c r="E1519" s="549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517"/>
    </row>
    <row r="1520" spans="1:22" ht="12" customHeight="1" x14ac:dyDescent="0.2">
      <c r="A1520" s="546"/>
      <c r="B1520" s="546"/>
      <c r="C1520" s="548"/>
      <c r="D1520" s="160"/>
      <c r="E1520" s="54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517"/>
    </row>
    <row r="1521" spans="1:22" ht="12" customHeight="1" x14ac:dyDescent="0.2">
      <c r="A1521" s="546"/>
      <c r="B1521" s="547"/>
      <c r="C1521" s="548"/>
      <c r="D1521" s="160"/>
      <c r="E1521" s="54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517"/>
    </row>
    <row r="1522" spans="1:22" ht="12" customHeight="1" x14ac:dyDescent="0.2">
      <c r="A1522" s="546"/>
      <c r="B1522" s="546"/>
      <c r="C1522" s="548"/>
      <c r="D1522" s="160"/>
      <c r="E1522" s="54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517"/>
    </row>
    <row r="1523" spans="1:22" ht="12" customHeight="1" x14ac:dyDescent="0.2">
      <c r="A1523" s="546"/>
      <c r="B1523" s="547"/>
      <c r="C1523" s="548"/>
      <c r="D1523" s="160"/>
      <c r="E1523" s="545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517"/>
    </row>
    <row r="1524" spans="1:22" ht="12" customHeight="1" x14ac:dyDescent="0.2">
      <c r="A1524" s="546"/>
      <c r="B1524" s="546"/>
      <c r="C1524" s="548"/>
      <c r="D1524" s="160"/>
      <c r="E1524" s="549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517"/>
    </row>
    <row r="1525" spans="1:22" ht="12" customHeight="1" x14ac:dyDescent="0.2">
      <c r="A1525" s="546"/>
      <c r="B1525" s="547"/>
      <c r="C1525" s="548"/>
      <c r="D1525" s="160"/>
      <c r="E1525" s="549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517"/>
    </row>
    <row r="1526" spans="1:22" ht="12" customHeight="1" x14ac:dyDescent="0.2">
      <c r="A1526" s="546"/>
      <c r="B1526" s="546"/>
      <c r="C1526" s="548"/>
      <c r="D1526" s="160"/>
      <c r="E1526" s="549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517"/>
    </row>
    <row r="1527" spans="1:22" ht="12" customHeight="1" x14ac:dyDescent="0.2">
      <c r="A1527" s="546"/>
      <c r="B1527" s="547"/>
      <c r="C1527" s="548"/>
      <c r="D1527" s="160"/>
      <c r="E1527" s="549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517"/>
    </row>
    <row r="1528" spans="1:22" ht="12" customHeight="1" x14ac:dyDescent="0.2">
      <c r="A1528" s="546"/>
      <c r="B1528" s="546"/>
      <c r="C1528" s="548"/>
      <c r="D1528" s="160"/>
      <c r="E1528" s="54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517"/>
    </row>
    <row r="1529" spans="1:22" ht="12" customHeight="1" x14ac:dyDescent="0.2">
      <c r="A1529" s="546"/>
      <c r="B1529" s="547"/>
      <c r="C1529" s="548"/>
      <c r="D1529" s="160"/>
      <c r="E1529" s="54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517"/>
    </row>
    <row r="1530" spans="1:22" ht="12" customHeight="1" x14ac:dyDescent="0.2">
      <c r="A1530" s="546"/>
      <c r="B1530" s="546"/>
      <c r="C1530" s="548"/>
      <c r="D1530" s="160"/>
      <c r="E1530" s="549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517"/>
    </row>
    <row r="1531" spans="1:22" ht="12" customHeight="1" x14ac:dyDescent="0.2">
      <c r="A1531" s="546"/>
      <c r="B1531" s="547"/>
      <c r="C1531" s="548"/>
      <c r="D1531" s="160"/>
      <c r="E1531" s="549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517"/>
    </row>
    <row r="1532" spans="1:22" ht="12" customHeight="1" x14ac:dyDescent="0.2">
      <c r="A1532" s="546"/>
      <c r="B1532" s="546"/>
      <c r="C1532" s="548"/>
      <c r="D1532" s="160"/>
      <c r="E1532" s="545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517"/>
    </row>
    <row r="1533" spans="1:22" ht="12" customHeight="1" x14ac:dyDescent="0.2">
      <c r="A1533" s="546"/>
      <c r="B1533" s="547"/>
      <c r="C1533" s="548"/>
      <c r="D1533" s="160"/>
      <c r="E1533" s="54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517"/>
    </row>
    <row r="1534" spans="1:22" ht="12" customHeight="1" x14ac:dyDescent="0.2">
      <c r="A1534" s="546"/>
      <c r="B1534" s="546"/>
      <c r="C1534" s="548"/>
      <c r="D1534" s="160"/>
      <c r="E1534" s="54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517"/>
    </row>
    <row r="1535" spans="1:22" ht="12" customHeight="1" x14ac:dyDescent="0.2">
      <c r="A1535" s="546"/>
      <c r="B1535" s="547"/>
      <c r="C1535" s="548"/>
      <c r="D1535" s="160"/>
      <c r="E1535" s="54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517"/>
    </row>
    <row r="1536" spans="1:22" ht="12" customHeight="1" x14ac:dyDescent="0.2">
      <c r="A1536" s="546"/>
      <c r="B1536" s="546"/>
      <c r="C1536" s="548"/>
      <c r="D1536" s="160"/>
      <c r="E1536" s="549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517"/>
    </row>
    <row r="1537" spans="1:22" ht="12" customHeight="1" x14ac:dyDescent="0.2">
      <c r="A1537" s="546"/>
      <c r="B1537" s="547"/>
      <c r="C1537" s="548"/>
      <c r="D1537" s="160"/>
      <c r="E1537" s="549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517"/>
    </row>
    <row r="1538" spans="1:22" ht="12" customHeight="1" x14ac:dyDescent="0.2">
      <c r="A1538" s="546"/>
      <c r="B1538" s="546"/>
      <c r="C1538" s="548"/>
      <c r="D1538" s="160"/>
      <c r="E1538" s="545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517"/>
    </row>
    <row r="1539" spans="1:22" ht="12" customHeight="1" x14ac:dyDescent="0.2">
      <c r="A1539" s="546"/>
      <c r="B1539" s="547"/>
      <c r="C1539" s="548"/>
      <c r="D1539" s="160"/>
      <c r="E1539" s="545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517"/>
    </row>
    <row r="1540" spans="1:22" ht="12" customHeight="1" x14ac:dyDescent="0.2">
      <c r="A1540" s="546"/>
      <c r="B1540" s="546"/>
      <c r="C1540" s="548"/>
      <c r="D1540" s="160"/>
      <c r="E1540" s="549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517"/>
    </row>
    <row r="1541" spans="1:22" ht="12" customHeight="1" x14ac:dyDescent="0.2">
      <c r="A1541" s="546"/>
      <c r="B1541" s="547"/>
      <c r="C1541" s="548"/>
      <c r="D1541" s="160"/>
      <c r="E1541" s="549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517"/>
    </row>
    <row r="1542" spans="1:22" ht="12" customHeight="1" x14ac:dyDescent="0.2">
      <c r="A1542" s="546"/>
      <c r="B1542" s="546"/>
      <c r="C1542" s="548"/>
      <c r="D1542" s="160"/>
      <c r="E1542" s="549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517"/>
    </row>
    <row r="1543" spans="1:22" ht="12" customHeight="1" x14ac:dyDescent="0.2">
      <c r="A1543" s="546"/>
      <c r="B1543" s="547"/>
      <c r="C1543" s="548"/>
      <c r="D1543" s="160"/>
      <c r="E1543" s="549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517"/>
    </row>
    <row r="1544" spans="1:22" ht="12" customHeight="1" x14ac:dyDescent="0.2">
      <c r="A1544" s="546"/>
      <c r="B1544" s="546"/>
      <c r="C1544" s="548"/>
      <c r="D1544" s="160"/>
      <c r="E1544" s="550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517"/>
    </row>
    <row r="1545" spans="1:22" ht="12" customHeight="1" x14ac:dyDescent="0.2">
      <c r="A1545" s="546"/>
      <c r="B1545" s="547"/>
      <c r="C1545" s="548"/>
      <c r="D1545" s="160"/>
      <c r="E1545" s="550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517"/>
    </row>
    <row r="1546" spans="1:22" ht="12" customHeight="1" x14ac:dyDescent="0.2">
      <c r="A1546" s="546"/>
      <c r="B1546" s="546"/>
      <c r="C1546" s="548"/>
      <c r="D1546" s="160"/>
      <c r="E1546" s="549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517"/>
    </row>
    <row r="1547" spans="1:22" ht="12" customHeight="1" x14ac:dyDescent="0.2">
      <c r="A1547" s="546"/>
      <c r="B1547" s="547"/>
      <c r="C1547" s="548"/>
      <c r="D1547" s="160"/>
      <c r="E1547" s="549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517"/>
    </row>
    <row r="1548" spans="1:22" ht="12" customHeight="1" x14ac:dyDescent="0.2">
      <c r="A1548" s="546"/>
      <c r="B1548" s="546"/>
      <c r="C1548" s="548"/>
      <c r="D1548" s="160"/>
      <c r="E1548" s="545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517"/>
    </row>
    <row r="1549" spans="1:22" ht="12" customHeight="1" x14ac:dyDescent="0.2">
      <c r="A1549" s="546"/>
      <c r="B1549" s="547"/>
      <c r="C1549" s="548"/>
      <c r="D1549" s="160"/>
      <c r="E1549" s="545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517"/>
    </row>
    <row r="1550" spans="1:22" ht="12" customHeight="1" x14ac:dyDescent="0.2">
      <c r="A1550" s="546"/>
      <c r="B1550" s="546"/>
      <c r="C1550" s="548"/>
      <c r="D1550" s="160"/>
      <c r="E1550" s="549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517"/>
    </row>
    <row r="1551" spans="1:22" ht="12" customHeight="1" x14ac:dyDescent="0.2">
      <c r="A1551" s="546"/>
      <c r="B1551" s="547"/>
      <c r="C1551" s="548"/>
      <c r="D1551" s="160"/>
      <c r="E1551" s="549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517"/>
    </row>
    <row r="1552" spans="1:22" ht="12" customHeight="1" x14ac:dyDescent="0.2">
      <c r="A1552" s="546"/>
      <c r="B1552" s="546"/>
      <c r="C1552" s="548"/>
      <c r="D1552" s="160"/>
      <c r="E1552" s="545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517"/>
    </row>
    <row r="1553" spans="1:22" ht="12" customHeight="1" x14ac:dyDescent="0.2">
      <c r="A1553" s="546"/>
      <c r="B1553" s="547"/>
      <c r="C1553" s="548"/>
      <c r="D1553" s="160"/>
      <c r="E1553" s="545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517"/>
    </row>
    <row r="1554" spans="1:22" ht="12" customHeight="1" x14ac:dyDescent="0.2">
      <c r="A1554" s="546"/>
      <c r="B1554" s="546"/>
      <c r="C1554" s="548"/>
      <c r="D1554" s="160"/>
      <c r="E1554" s="545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517"/>
    </row>
    <row r="1555" spans="1:22" ht="12" customHeight="1" x14ac:dyDescent="0.2">
      <c r="A1555" s="546"/>
      <c r="B1555" s="547"/>
      <c r="C1555" s="548"/>
      <c r="D1555" s="160"/>
      <c r="E1555" s="545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517"/>
    </row>
    <row r="1556" spans="1:22" ht="12" customHeight="1" x14ac:dyDescent="0.2">
      <c r="A1556" s="546"/>
      <c r="B1556" s="546"/>
      <c r="C1556" s="548"/>
      <c r="D1556" s="160"/>
      <c r="E1556" s="550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517"/>
    </row>
    <row r="1557" spans="1:22" ht="12" customHeight="1" x14ac:dyDescent="0.2">
      <c r="A1557" s="546"/>
      <c r="B1557" s="547"/>
      <c r="C1557" s="548"/>
      <c r="D1557" s="160"/>
      <c r="E1557" s="550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517"/>
    </row>
    <row r="1558" spans="1:22" ht="12" customHeight="1" x14ac:dyDescent="0.2">
      <c r="A1558" s="546"/>
      <c r="B1558" s="546"/>
      <c r="C1558" s="548"/>
      <c r="D1558" s="160"/>
      <c r="E1558" s="549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517"/>
    </row>
    <row r="1559" spans="1:22" ht="12" customHeight="1" x14ac:dyDescent="0.2">
      <c r="A1559" s="546"/>
      <c r="B1559" s="547"/>
      <c r="C1559" s="548"/>
      <c r="D1559" s="160"/>
      <c r="E1559" s="549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517"/>
    </row>
    <row r="1560" spans="1:22" ht="12" customHeight="1" x14ac:dyDescent="0.2">
      <c r="A1560" s="546"/>
      <c r="B1560" s="546"/>
      <c r="C1560" s="548"/>
      <c r="D1560" s="160"/>
      <c r="E1560" s="545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517"/>
    </row>
    <row r="1561" spans="1:22" ht="12" customHeight="1" x14ac:dyDescent="0.2">
      <c r="A1561" s="546"/>
      <c r="B1561" s="547"/>
      <c r="C1561" s="548"/>
      <c r="D1561" s="160"/>
      <c r="E1561" s="545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517"/>
    </row>
    <row r="1562" spans="1:22" ht="12" customHeight="1" x14ac:dyDescent="0.2">
      <c r="A1562" s="546"/>
      <c r="B1562" s="546"/>
      <c r="C1562" s="548"/>
      <c r="D1562" s="160"/>
      <c r="E1562" s="549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517"/>
    </row>
    <row r="1563" spans="1:22" ht="12" customHeight="1" x14ac:dyDescent="0.2">
      <c r="A1563" s="546"/>
      <c r="B1563" s="547"/>
      <c r="C1563" s="548"/>
      <c r="D1563" s="160"/>
      <c r="E1563" s="549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517"/>
    </row>
    <row r="1564" spans="1:22" ht="12" customHeight="1" x14ac:dyDescent="0.2">
      <c r="A1564" s="546"/>
      <c r="B1564" s="546"/>
      <c r="C1564" s="548"/>
      <c r="D1564" s="160"/>
      <c r="E1564" s="549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517"/>
    </row>
    <row r="1565" spans="1:22" ht="12" customHeight="1" x14ac:dyDescent="0.2">
      <c r="A1565" s="546"/>
      <c r="B1565" s="547"/>
      <c r="C1565" s="548"/>
      <c r="D1565" s="160"/>
      <c r="E1565" s="549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517"/>
    </row>
    <row r="1566" spans="1:22" ht="12" customHeight="1" x14ac:dyDescent="0.2">
      <c r="A1566" s="546"/>
      <c r="B1566" s="546"/>
      <c r="C1566" s="548"/>
      <c r="D1566" s="160"/>
      <c r="E1566" s="545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517"/>
    </row>
    <row r="1567" spans="1:22" ht="12" customHeight="1" x14ac:dyDescent="0.2">
      <c r="A1567" s="546"/>
      <c r="B1567" s="547"/>
      <c r="C1567" s="548"/>
      <c r="D1567" s="160"/>
      <c r="E1567" s="54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517"/>
    </row>
    <row r="1568" spans="1:22" ht="12" customHeight="1" x14ac:dyDescent="0.2">
      <c r="A1568" s="546"/>
      <c r="B1568" s="546"/>
      <c r="C1568" s="546"/>
      <c r="D1568" s="157"/>
      <c r="E1568" s="54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517"/>
    </row>
    <row r="1569" spans="1:22" ht="12" customHeight="1" x14ac:dyDescent="0.2">
      <c r="A1569" s="546"/>
      <c r="B1569" s="546"/>
      <c r="C1569" s="546"/>
      <c r="D1569" s="157"/>
      <c r="E1569" s="54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517"/>
    </row>
    <row r="1570" spans="1:22" ht="12" customHeight="1" x14ac:dyDescent="0.2">
      <c r="A1570" s="546"/>
      <c r="B1570" s="546"/>
      <c r="C1570" s="548"/>
      <c r="D1570" s="160"/>
      <c r="E1570" s="54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517"/>
    </row>
    <row r="1571" spans="1:22" ht="12" customHeight="1" x14ac:dyDescent="0.2">
      <c r="A1571" s="546"/>
      <c r="B1571" s="547"/>
      <c r="C1571" s="548"/>
      <c r="D1571" s="160"/>
      <c r="E1571" s="54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517"/>
    </row>
    <row r="1572" spans="1:22" ht="12" customHeight="1" x14ac:dyDescent="0.2">
      <c r="A1572" s="546"/>
      <c r="B1572" s="546"/>
      <c r="C1572" s="546"/>
      <c r="D1572" s="157"/>
      <c r="E1572" s="549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517"/>
    </row>
    <row r="1573" spans="1:22" ht="12" customHeight="1" x14ac:dyDescent="0.2">
      <c r="A1573" s="546"/>
      <c r="B1573" s="546"/>
      <c r="C1573" s="546"/>
      <c r="D1573" s="157"/>
      <c r="E1573" s="549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517"/>
    </row>
    <row r="1574" spans="1:22" ht="12" customHeight="1" x14ac:dyDescent="0.2">
      <c r="A1574" s="546"/>
      <c r="B1574" s="546"/>
      <c r="C1574" s="546"/>
      <c r="D1574" s="157"/>
      <c r="E1574" s="549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517"/>
    </row>
    <row r="1575" spans="1:22" ht="12" customHeight="1" x14ac:dyDescent="0.2">
      <c r="A1575" s="546"/>
      <c r="B1575" s="547"/>
      <c r="C1575" s="546"/>
      <c r="D1575" s="157"/>
      <c r="E1575" s="549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517"/>
    </row>
    <row r="1576" spans="1:22" ht="12" customHeight="1" x14ac:dyDescent="0.2">
      <c r="A1576" s="546"/>
      <c r="B1576" s="546"/>
      <c r="C1576" s="546"/>
      <c r="D1576" s="157"/>
      <c r="E1576" s="54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517"/>
    </row>
    <row r="1577" spans="1:22" ht="12" customHeight="1" x14ac:dyDescent="0.2">
      <c r="A1577" s="546"/>
      <c r="B1577" s="546"/>
      <c r="C1577" s="546"/>
      <c r="D1577" s="157"/>
      <c r="E1577" s="54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517"/>
    </row>
    <row r="1578" spans="1:22" ht="12" customHeight="1" x14ac:dyDescent="0.2">
      <c r="A1578" s="546"/>
      <c r="B1578" s="546"/>
      <c r="C1578" s="548"/>
      <c r="D1578" s="160"/>
      <c r="E1578" s="549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517"/>
    </row>
    <row r="1579" spans="1:22" ht="12" customHeight="1" x14ac:dyDescent="0.2">
      <c r="A1579" s="546"/>
      <c r="B1579" s="547"/>
      <c r="C1579" s="548"/>
      <c r="D1579" s="160"/>
      <c r="E1579" s="549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517"/>
    </row>
    <row r="1580" spans="1:22" ht="12" customHeight="1" x14ac:dyDescent="0.2">
      <c r="A1580" s="546"/>
      <c r="B1580" s="546"/>
      <c r="C1580" s="548"/>
      <c r="D1580" s="160"/>
      <c r="E1580" s="549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517"/>
    </row>
    <row r="1581" spans="1:22" ht="12" customHeight="1" x14ac:dyDescent="0.2">
      <c r="A1581" s="546"/>
      <c r="B1581" s="547"/>
      <c r="C1581" s="548"/>
      <c r="D1581" s="160"/>
      <c r="E1581" s="549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517"/>
    </row>
    <row r="1582" spans="1:22" ht="12" customHeight="1" x14ac:dyDescent="0.2">
      <c r="A1582" s="546"/>
      <c r="B1582" s="546"/>
      <c r="C1582" s="548"/>
      <c r="D1582" s="160"/>
      <c r="E1582" s="545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517"/>
    </row>
    <row r="1583" spans="1:22" ht="12" customHeight="1" x14ac:dyDescent="0.2">
      <c r="A1583" s="546"/>
      <c r="B1583" s="547"/>
      <c r="C1583" s="548"/>
      <c r="D1583" s="160"/>
      <c r="E1583" s="545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517"/>
    </row>
    <row r="1584" spans="1:22" ht="12" customHeight="1" x14ac:dyDescent="0.2">
      <c r="A1584" s="546"/>
      <c r="B1584" s="546"/>
      <c r="C1584" s="548"/>
      <c r="D1584" s="160"/>
      <c r="E1584" s="549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517"/>
    </row>
    <row r="1585" spans="1:22" ht="12" customHeight="1" x14ac:dyDescent="0.2">
      <c r="A1585" s="546"/>
      <c r="B1585" s="547"/>
      <c r="C1585" s="548"/>
      <c r="D1585" s="160"/>
      <c r="E1585" s="549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517"/>
    </row>
    <row r="1586" spans="1:22" ht="12" customHeight="1" x14ac:dyDescent="0.2">
      <c r="A1586" s="546"/>
      <c r="B1586" s="546"/>
      <c r="C1586" s="548"/>
      <c r="D1586" s="160"/>
      <c r="E1586" s="549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517"/>
    </row>
    <row r="1587" spans="1:22" ht="12" customHeight="1" x14ac:dyDescent="0.2">
      <c r="A1587" s="546"/>
      <c r="B1587" s="547"/>
      <c r="C1587" s="548"/>
      <c r="D1587" s="160"/>
      <c r="E1587" s="549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517"/>
    </row>
    <row r="1588" spans="1:22" ht="12" customHeight="1" x14ac:dyDescent="0.2">
      <c r="A1588" s="546"/>
      <c r="B1588" s="546"/>
      <c r="C1588" s="548"/>
      <c r="D1588" s="160"/>
      <c r="E1588" s="54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517"/>
    </row>
    <row r="1589" spans="1:22" ht="12" customHeight="1" x14ac:dyDescent="0.2">
      <c r="A1589" s="546"/>
      <c r="B1589" s="547"/>
      <c r="C1589" s="548"/>
      <c r="D1589" s="160"/>
      <c r="E1589" s="54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517"/>
    </row>
    <row r="1590" spans="1:22" ht="12" customHeight="1" x14ac:dyDescent="0.2">
      <c r="A1590" s="546"/>
      <c r="B1590" s="546"/>
      <c r="C1590" s="546"/>
      <c r="D1590" s="157"/>
      <c r="E1590" s="549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517"/>
    </row>
    <row r="1591" spans="1:22" ht="12" customHeight="1" x14ac:dyDescent="0.2">
      <c r="A1591" s="546"/>
      <c r="B1591" s="546"/>
      <c r="C1591" s="546"/>
      <c r="D1591" s="157"/>
      <c r="E1591" s="549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517"/>
    </row>
    <row r="1592" spans="1:22" ht="12" customHeight="1" x14ac:dyDescent="0.2">
      <c r="A1592" s="546"/>
      <c r="B1592" s="546"/>
      <c r="C1592" s="546"/>
      <c r="D1592" s="157"/>
      <c r="E1592" s="550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517"/>
    </row>
    <row r="1593" spans="1:22" ht="12" customHeight="1" x14ac:dyDescent="0.2">
      <c r="A1593" s="546"/>
      <c r="B1593" s="547"/>
      <c r="C1593" s="546"/>
      <c r="D1593" s="157"/>
      <c r="E1593" s="550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517"/>
    </row>
    <row r="1594" spans="1:22" ht="12" customHeight="1" x14ac:dyDescent="0.2">
      <c r="A1594" s="546"/>
      <c r="B1594" s="546"/>
      <c r="C1594" s="546"/>
      <c r="D1594" s="157"/>
      <c r="E1594" s="549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517"/>
    </row>
    <row r="1595" spans="1:22" ht="12" customHeight="1" x14ac:dyDescent="0.2">
      <c r="A1595" s="546"/>
      <c r="B1595" s="546"/>
      <c r="C1595" s="546"/>
      <c r="D1595" s="157"/>
      <c r="E1595" s="549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517"/>
    </row>
    <row r="1596" spans="1:22" ht="12" customHeight="1" x14ac:dyDescent="0.2">
      <c r="A1596" s="546"/>
      <c r="B1596" s="546"/>
      <c r="C1596" s="546"/>
      <c r="D1596" s="157"/>
      <c r="E1596" s="545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517"/>
    </row>
    <row r="1597" spans="1:22" ht="12" customHeight="1" x14ac:dyDescent="0.2">
      <c r="A1597" s="546"/>
      <c r="B1597" s="547"/>
      <c r="C1597" s="546"/>
      <c r="D1597" s="157"/>
      <c r="E1597" s="545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517"/>
    </row>
    <row r="1598" spans="1:22" ht="12" customHeight="1" x14ac:dyDescent="0.2">
      <c r="A1598" s="546"/>
      <c r="B1598" s="546"/>
      <c r="C1598" s="548"/>
      <c r="D1598" s="160"/>
      <c r="E1598" s="549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517"/>
    </row>
    <row r="1599" spans="1:22" ht="12" customHeight="1" x14ac:dyDescent="0.2">
      <c r="A1599" s="546"/>
      <c r="B1599" s="546"/>
      <c r="C1599" s="548"/>
      <c r="D1599" s="160"/>
      <c r="E1599" s="549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517"/>
    </row>
    <row r="1600" spans="1:22" ht="12" customHeight="1" x14ac:dyDescent="0.2">
      <c r="A1600" s="546"/>
      <c r="B1600" s="546"/>
      <c r="C1600" s="548"/>
      <c r="D1600" s="160"/>
      <c r="E1600" s="545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517"/>
    </row>
    <row r="1601" spans="1:22" ht="12" customHeight="1" x14ac:dyDescent="0.2">
      <c r="A1601" s="546"/>
      <c r="B1601" s="547"/>
      <c r="C1601" s="548"/>
      <c r="D1601" s="160"/>
      <c r="E1601" s="545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517"/>
    </row>
    <row r="1602" spans="1:22" ht="12" customHeight="1" x14ac:dyDescent="0.2">
      <c r="A1602" s="546"/>
      <c r="B1602" s="546"/>
      <c r="C1602" s="548"/>
      <c r="D1602" s="160"/>
      <c r="E1602" s="549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517"/>
    </row>
    <row r="1603" spans="1:22" ht="12" customHeight="1" x14ac:dyDescent="0.2">
      <c r="A1603" s="546"/>
      <c r="B1603" s="547"/>
      <c r="C1603" s="548"/>
      <c r="D1603" s="160"/>
      <c r="E1603" s="549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517"/>
    </row>
    <row r="1604" spans="1:22" ht="12" customHeight="1" x14ac:dyDescent="0.2">
      <c r="A1604" s="546"/>
      <c r="B1604" s="546"/>
      <c r="C1604" s="548"/>
      <c r="D1604" s="160"/>
      <c r="E1604" s="54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517"/>
    </row>
    <row r="1605" spans="1:22" ht="12" customHeight="1" x14ac:dyDescent="0.2">
      <c r="A1605" s="546"/>
      <c r="B1605" s="547"/>
      <c r="C1605" s="548"/>
      <c r="D1605" s="160"/>
      <c r="E1605" s="54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517"/>
    </row>
    <row r="1606" spans="1:22" ht="12" customHeight="1" x14ac:dyDescent="0.2">
      <c r="A1606" s="546"/>
      <c r="B1606" s="546"/>
      <c r="C1606" s="546"/>
      <c r="D1606" s="157"/>
      <c r="E1606" s="54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517"/>
    </row>
    <row r="1607" spans="1:22" ht="12" customHeight="1" x14ac:dyDescent="0.2">
      <c r="A1607" s="546"/>
      <c r="B1607" s="546"/>
      <c r="C1607" s="546"/>
      <c r="D1607" s="157"/>
      <c r="E1607" s="545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517"/>
    </row>
    <row r="1608" spans="1:22" ht="12" customHeight="1" x14ac:dyDescent="0.2">
      <c r="A1608" s="546"/>
      <c r="B1608" s="546"/>
      <c r="C1608" s="548"/>
      <c r="D1608" s="160"/>
      <c r="E1608" s="551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517"/>
    </row>
    <row r="1609" spans="1:22" ht="12" customHeight="1" x14ac:dyDescent="0.2">
      <c r="A1609" s="546"/>
      <c r="B1609" s="546"/>
      <c r="C1609" s="548"/>
      <c r="D1609" s="160"/>
      <c r="E1609" s="552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517"/>
    </row>
    <row r="1610" spans="1:22" ht="12" customHeight="1" x14ac:dyDescent="0.2">
      <c r="A1610" s="546"/>
      <c r="B1610" s="546"/>
      <c r="C1610" s="548"/>
      <c r="D1610" s="160"/>
      <c r="E1610" s="549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517"/>
    </row>
    <row r="1611" spans="1:22" ht="12" customHeight="1" x14ac:dyDescent="0.2">
      <c r="A1611" s="546"/>
      <c r="B1611" s="547"/>
      <c r="C1611" s="548"/>
      <c r="D1611" s="160"/>
      <c r="E1611" s="549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517"/>
    </row>
    <row r="1612" spans="1:22" ht="12" customHeight="1" x14ac:dyDescent="0.2">
      <c r="A1612" s="546"/>
      <c r="B1612" s="546"/>
      <c r="C1612" s="548"/>
      <c r="D1612" s="160"/>
      <c r="E1612" s="54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517"/>
    </row>
    <row r="1613" spans="1:22" ht="12" customHeight="1" x14ac:dyDescent="0.2">
      <c r="A1613" s="546"/>
      <c r="B1613" s="547"/>
      <c r="C1613" s="548"/>
      <c r="D1613" s="160"/>
      <c r="E1613" s="54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517"/>
    </row>
    <row r="1614" spans="1:22" ht="12" customHeight="1" x14ac:dyDescent="0.2">
      <c r="A1614" s="546"/>
      <c r="B1614" s="546"/>
      <c r="C1614" s="548"/>
      <c r="D1614" s="160"/>
      <c r="E1614" s="549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517"/>
    </row>
    <row r="1615" spans="1:22" ht="12" customHeight="1" x14ac:dyDescent="0.2">
      <c r="A1615" s="546"/>
      <c r="B1615" s="547"/>
      <c r="C1615" s="548"/>
      <c r="D1615" s="160"/>
      <c r="E1615" s="549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517"/>
    </row>
    <row r="1616" spans="1:22" ht="12" customHeight="1" x14ac:dyDescent="0.2">
      <c r="A1616" s="546"/>
      <c r="B1616" s="546"/>
      <c r="C1616" s="546"/>
      <c r="D1616" s="157"/>
      <c r="E1616" s="549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517"/>
    </row>
    <row r="1617" spans="1:22" ht="12" customHeight="1" x14ac:dyDescent="0.2">
      <c r="A1617" s="546"/>
      <c r="B1617" s="547"/>
      <c r="C1617" s="546"/>
      <c r="D1617" s="157"/>
      <c r="E1617" s="549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517"/>
    </row>
    <row r="1618" spans="1:22" ht="12" customHeight="1" x14ac:dyDescent="0.2">
      <c r="A1618" s="546"/>
      <c r="B1618" s="546"/>
      <c r="C1618" s="546"/>
      <c r="D1618" s="157"/>
      <c r="E1618" s="545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517"/>
    </row>
    <row r="1619" spans="1:22" ht="12" customHeight="1" x14ac:dyDescent="0.2">
      <c r="A1619" s="546"/>
      <c r="B1619" s="546"/>
      <c r="C1619" s="546"/>
      <c r="D1619" s="157"/>
      <c r="E1619" s="545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517"/>
    </row>
    <row r="1620" spans="1:22" ht="12" customHeight="1" x14ac:dyDescent="0.2">
      <c r="A1620" s="546"/>
      <c r="B1620" s="546"/>
      <c r="C1620" s="548"/>
      <c r="D1620" s="160"/>
      <c r="E1620" s="549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517"/>
    </row>
    <row r="1621" spans="1:22" ht="12" customHeight="1" x14ac:dyDescent="0.2">
      <c r="A1621" s="546"/>
      <c r="B1621" s="547"/>
      <c r="C1621" s="548"/>
      <c r="D1621" s="160"/>
      <c r="E1621" s="549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517"/>
    </row>
    <row r="1622" spans="1:22" ht="12" customHeight="1" x14ac:dyDescent="0.2">
      <c r="A1622" s="546"/>
      <c r="B1622" s="546"/>
      <c r="C1622" s="548"/>
      <c r="D1622" s="160"/>
      <c r="E1622" s="545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517"/>
    </row>
    <row r="1623" spans="1:22" ht="12" customHeight="1" x14ac:dyDescent="0.2">
      <c r="A1623" s="546"/>
      <c r="B1623" s="546"/>
      <c r="C1623" s="548"/>
      <c r="D1623" s="160"/>
      <c r="E1623" s="545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517"/>
    </row>
    <row r="1624" spans="1:22" ht="12" customHeight="1" x14ac:dyDescent="0.2">
      <c r="A1624" s="546"/>
      <c r="B1624" s="546"/>
      <c r="C1624" s="546"/>
      <c r="D1624" s="157"/>
      <c r="E1624" s="54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517"/>
    </row>
    <row r="1625" spans="1:22" ht="12" customHeight="1" x14ac:dyDescent="0.2">
      <c r="A1625" s="546"/>
      <c r="B1625" s="547"/>
      <c r="C1625" s="546"/>
      <c r="D1625" s="157"/>
      <c r="E1625" s="54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517"/>
    </row>
    <row r="1626" spans="1:22" ht="12" customHeight="1" x14ac:dyDescent="0.2">
      <c r="A1626" s="546"/>
      <c r="B1626" s="546"/>
      <c r="C1626" s="546"/>
      <c r="D1626" s="157"/>
      <c r="E1626" s="549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517"/>
    </row>
    <row r="1627" spans="1:22" ht="12" customHeight="1" x14ac:dyDescent="0.2">
      <c r="A1627" s="546"/>
      <c r="B1627" s="546"/>
      <c r="C1627" s="546"/>
      <c r="D1627" s="157"/>
      <c r="E1627" s="549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517"/>
    </row>
    <row r="1628" spans="1:22" ht="12" customHeight="1" x14ac:dyDescent="0.2">
      <c r="A1628" s="546"/>
      <c r="B1628" s="546"/>
      <c r="C1628" s="546"/>
      <c r="D1628" s="157"/>
      <c r="E1628" s="549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517"/>
    </row>
    <row r="1629" spans="1:22" ht="12" customHeight="1" x14ac:dyDescent="0.2">
      <c r="A1629" s="546"/>
      <c r="B1629" s="547"/>
      <c r="C1629" s="546"/>
      <c r="D1629" s="157"/>
      <c r="E1629" s="549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517"/>
    </row>
    <row r="1630" spans="1:22" ht="12" customHeight="1" x14ac:dyDescent="0.2">
      <c r="A1630" s="546"/>
      <c r="B1630" s="546"/>
      <c r="C1630" s="546"/>
      <c r="D1630" s="157"/>
      <c r="E1630" s="54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517"/>
    </row>
    <row r="1631" spans="1:22" ht="12" customHeight="1" x14ac:dyDescent="0.2">
      <c r="A1631" s="546"/>
      <c r="B1631" s="546"/>
      <c r="C1631" s="546"/>
      <c r="D1631" s="157"/>
      <c r="E1631" s="54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517"/>
    </row>
    <row r="1632" spans="1:22" ht="12" customHeight="1" x14ac:dyDescent="0.2">
      <c r="A1632" s="546"/>
      <c r="B1632" s="546"/>
      <c r="C1632" s="546"/>
      <c r="D1632" s="157"/>
      <c r="E1632" s="549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517"/>
    </row>
    <row r="1633" spans="1:22" ht="12" customHeight="1" x14ac:dyDescent="0.2">
      <c r="A1633" s="546"/>
      <c r="B1633" s="547"/>
      <c r="C1633" s="546"/>
      <c r="D1633" s="157"/>
      <c r="E1633" s="549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517"/>
    </row>
    <row r="1634" spans="1:22" ht="12" customHeight="1" x14ac:dyDescent="0.2">
      <c r="A1634" s="546"/>
      <c r="B1634" s="546"/>
      <c r="C1634" s="546"/>
      <c r="D1634" s="157"/>
      <c r="E1634" s="549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517"/>
    </row>
    <row r="1635" spans="1:22" ht="12" customHeight="1" x14ac:dyDescent="0.2">
      <c r="A1635" s="546"/>
      <c r="B1635" s="546"/>
      <c r="C1635" s="546"/>
      <c r="D1635" s="157"/>
      <c r="E1635" s="549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517"/>
    </row>
    <row r="1636" spans="1:22" ht="12" customHeight="1" x14ac:dyDescent="0.2">
      <c r="A1636" s="546"/>
      <c r="B1636" s="546"/>
      <c r="C1636" s="546"/>
      <c r="D1636" s="157"/>
      <c r="E1636" s="545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517"/>
    </row>
    <row r="1637" spans="1:22" ht="12" customHeight="1" x14ac:dyDescent="0.2">
      <c r="A1637" s="546"/>
      <c r="B1637" s="547"/>
      <c r="C1637" s="546"/>
      <c r="D1637" s="157"/>
      <c r="E1637" s="545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517"/>
    </row>
    <row r="1638" spans="1:22" ht="12" customHeight="1" x14ac:dyDescent="0.2">
      <c r="A1638" s="546"/>
      <c r="B1638" s="546"/>
      <c r="C1638" s="548"/>
      <c r="D1638" s="160"/>
      <c r="E1638" s="549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517"/>
    </row>
    <row r="1639" spans="1:22" ht="12" customHeight="1" x14ac:dyDescent="0.2">
      <c r="A1639" s="546"/>
      <c r="B1639" s="547"/>
      <c r="C1639" s="548"/>
      <c r="D1639" s="160"/>
      <c r="E1639" s="549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517"/>
    </row>
    <row r="1640" spans="1:22" ht="12" customHeight="1" x14ac:dyDescent="0.2">
      <c r="A1640" s="546"/>
      <c r="B1640" s="546"/>
      <c r="C1640" s="548"/>
      <c r="D1640" s="160"/>
      <c r="E1640" s="545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517"/>
    </row>
    <row r="1641" spans="1:22" ht="12" customHeight="1" x14ac:dyDescent="0.2">
      <c r="A1641" s="546"/>
      <c r="B1641" s="547"/>
      <c r="C1641" s="548"/>
      <c r="D1641" s="160"/>
      <c r="E1641" s="545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517"/>
    </row>
    <row r="1642" spans="1:22" ht="12" customHeight="1" x14ac:dyDescent="0.2">
      <c r="A1642" s="546"/>
      <c r="B1642" s="546"/>
      <c r="C1642" s="548"/>
      <c r="D1642" s="160"/>
      <c r="E1642" s="545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517"/>
    </row>
    <row r="1643" spans="1:22" ht="12" customHeight="1" x14ac:dyDescent="0.2">
      <c r="A1643" s="546"/>
      <c r="B1643" s="547"/>
      <c r="C1643" s="548"/>
      <c r="D1643" s="160"/>
      <c r="E1643" s="54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517"/>
    </row>
    <row r="1644" spans="1:22" ht="12" customHeight="1" x14ac:dyDescent="0.2">
      <c r="A1644" s="546"/>
      <c r="B1644" s="546"/>
      <c r="C1644" s="548"/>
      <c r="D1644" s="160"/>
      <c r="E1644" s="549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517"/>
    </row>
    <row r="1645" spans="1:22" ht="12" customHeight="1" x14ac:dyDescent="0.2">
      <c r="A1645" s="546"/>
      <c r="B1645" s="547"/>
      <c r="C1645" s="548"/>
      <c r="D1645" s="160"/>
      <c r="E1645" s="549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517"/>
    </row>
    <row r="1646" spans="1:22" ht="12" customHeight="1" x14ac:dyDescent="0.2">
      <c r="A1646" s="546"/>
      <c r="B1646" s="546"/>
      <c r="C1646" s="548"/>
      <c r="D1646" s="160"/>
      <c r="E1646" s="549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517"/>
    </row>
    <row r="1647" spans="1:22" ht="12" customHeight="1" x14ac:dyDescent="0.2">
      <c r="A1647" s="546"/>
      <c r="B1647" s="547"/>
      <c r="C1647" s="548"/>
      <c r="D1647" s="160"/>
      <c r="E1647" s="549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517"/>
    </row>
    <row r="1648" spans="1:22" ht="12" customHeight="1" x14ac:dyDescent="0.2">
      <c r="A1648" s="546"/>
      <c r="B1648" s="546"/>
      <c r="C1648" s="548"/>
      <c r="D1648" s="160"/>
      <c r="E1648" s="54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517"/>
    </row>
    <row r="1649" spans="1:22" ht="12" customHeight="1" x14ac:dyDescent="0.2">
      <c r="A1649" s="546"/>
      <c r="B1649" s="547"/>
      <c r="C1649" s="548"/>
      <c r="D1649" s="160"/>
      <c r="E1649" s="545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517"/>
    </row>
    <row r="1650" spans="1:22" ht="12" customHeight="1" x14ac:dyDescent="0.2">
      <c r="A1650" s="546"/>
      <c r="B1650" s="546"/>
      <c r="C1650" s="548"/>
      <c r="D1650" s="160"/>
      <c r="E1650" s="549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517"/>
    </row>
    <row r="1651" spans="1:22" ht="12" customHeight="1" x14ac:dyDescent="0.2">
      <c r="A1651" s="546"/>
      <c r="B1651" s="547"/>
      <c r="C1651" s="548"/>
      <c r="D1651" s="160"/>
      <c r="E1651" s="549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517"/>
    </row>
    <row r="1652" spans="1:22" ht="12" customHeight="1" x14ac:dyDescent="0.2">
      <c r="A1652" s="546"/>
      <c r="B1652" s="546"/>
      <c r="C1652" s="548"/>
      <c r="D1652" s="160"/>
      <c r="E1652" s="549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517"/>
    </row>
    <row r="1653" spans="1:22" ht="12" customHeight="1" x14ac:dyDescent="0.2">
      <c r="A1653" s="546"/>
      <c r="B1653" s="547"/>
      <c r="C1653" s="548"/>
      <c r="D1653" s="160"/>
      <c r="E1653" s="549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517"/>
    </row>
    <row r="1654" spans="1:22" ht="12" customHeight="1" x14ac:dyDescent="0.2">
      <c r="A1654" s="546"/>
      <c r="B1654" s="546"/>
      <c r="C1654" s="548"/>
      <c r="D1654" s="160"/>
      <c r="E1654" s="549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517"/>
    </row>
    <row r="1655" spans="1:22" ht="12" customHeight="1" x14ac:dyDescent="0.2">
      <c r="A1655" s="546"/>
      <c r="B1655" s="547"/>
      <c r="C1655" s="548"/>
      <c r="D1655" s="160"/>
      <c r="E1655" s="549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517"/>
    </row>
    <row r="1656" spans="1:22" ht="12" customHeight="1" x14ac:dyDescent="0.2">
      <c r="A1656" s="546"/>
      <c r="B1656" s="546"/>
      <c r="C1656" s="548"/>
      <c r="D1656" s="160"/>
      <c r="E1656" s="545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517"/>
    </row>
    <row r="1657" spans="1:22" ht="12" customHeight="1" x14ac:dyDescent="0.2">
      <c r="A1657" s="546"/>
      <c r="B1657" s="547"/>
      <c r="C1657" s="548"/>
      <c r="D1657" s="160"/>
      <c r="E1657" s="545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517"/>
    </row>
    <row r="1658" spans="1:22" ht="12" customHeight="1" x14ac:dyDescent="0.2">
      <c r="A1658" s="546"/>
      <c r="B1658" s="546"/>
      <c r="C1658" s="548"/>
      <c r="D1658" s="160"/>
      <c r="E1658" s="549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517"/>
    </row>
    <row r="1659" spans="1:22" ht="12" customHeight="1" x14ac:dyDescent="0.2">
      <c r="A1659" s="546"/>
      <c r="B1659" s="547"/>
      <c r="C1659" s="548"/>
      <c r="D1659" s="160"/>
      <c r="E1659" s="549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517"/>
    </row>
    <row r="1660" spans="1:22" ht="12" customHeight="1" x14ac:dyDescent="0.2">
      <c r="A1660" s="546"/>
      <c r="B1660" s="546"/>
      <c r="C1660" s="548"/>
      <c r="D1660" s="160"/>
      <c r="E1660" s="549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517"/>
    </row>
    <row r="1661" spans="1:22" ht="12" customHeight="1" x14ac:dyDescent="0.2">
      <c r="A1661" s="546"/>
      <c r="B1661" s="547"/>
      <c r="C1661" s="548"/>
      <c r="D1661" s="160"/>
      <c r="E1661" s="549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517"/>
    </row>
    <row r="1662" spans="1:22" ht="12" customHeight="1" x14ac:dyDescent="0.2">
      <c r="A1662" s="546"/>
      <c r="B1662" s="546"/>
      <c r="C1662" s="548"/>
      <c r="D1662" s="160"/>
      <c r="E1662" s="54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517"/>
    </row>
    <row r="1663" spans="1:22" ht="12" customHeight="1" x14ac:dyDescent="0.2">
      <c r="A1663" s="546"/>
      <c r="B1663" s="547"/>
      <c r="C1663" s="548"/>
      <c r="D1663" s="160"/>
      <c r="E1663" s="54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517"/>
    </row>
    <row r="1664" spans="1:22" ht="12" customHeight="1" x14ac:dyDescent="0.2">
      <c r="A1664" s="546"/>
      <c r="B1664" s="546"/>
      <c r="C1664" s="546"/>
      <c r="D1664" s="157"/>
      <c r="E1664" s="545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517"/>
    </row>
    <row r="1665" spans="1:22" ht="12" customHeight="1" x14ac:dyDescent="0.2">
      <c r="A1665" s="546"/>
      <c r="B1665" s="547"/>
      <c r="C1665" s="546"/>
      <c r="D1665" s="157"/>
      <c r="E1665" s="545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517"/>
    </row>
    <row r="1666" spans="1:22" ht="12" customHeight="1" x14ac:dyDescent="0.2">
      <c r="A1666" s="546"/>
      <c r="B1666" s="546"/>
      <c r="C1666" s="546"/>
      <c r="D1666" s="157"/>
      <c r="E1666" s="549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517"/>
    </row>
    <row r="1667" spans="1:22" ht="12" customHeight="1" x14ac:dyDescent="0.2">
      <c r="A1667" s="546"/>
      <c r="B1667" s="546"/>
      <c r="C1667" s="546"/>
      <c r="D1667" s="157"/>
      <c r="E1667" s="549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517"/>
    </row>
    <row r="1668" spans="1:22" ht="12" customHeight="1" x14ac:dyDescent="0.2">
      <c r="A1668" s="546"/>
      <c r="B1668" s="546"/>
      <c r="C1668" s="548"/>
      <c r="D1668" s="160"/>
      <c r="E1668" s="549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517"/>
    </row>
    <row r="1669" spans="1:22" ht="12" customHeight="1" x14ac:dyDescent="0.2">
      <c r="A1669" s="546"/>
      <c r="B1669" s="547"/>
      <c r="C1669" s="548"/>
      <c r="D1669" s="160"/>
      <c r="E1669" s="549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517"/>
    </row>
    <row r="1670" spans="1:22" ht="12" customHeight="1" x14ac:dyDescent="0.2">
      <c r="A1670" s="546"/>
      <c r="B1670" s="546"/>
      <c r="C1670" s="548"/>
      <c r="D1670" s="160"/>
      <c r="E1670" s="545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517"/>
    </row>
    <row r="1671" spans="1:22" ht="12" customHeight="1" x14ac:dyDescent="0.2">
      <c r="A1671" s="546"/>
      <c r="B1671" s="546"/>
      <c r="C1671" s="548"/>
      <c r="D1671" s="160"/>
      <c r="E1671" s="54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517"/>
    </row>
    <row r="1672" spans="1:22" ht="12" customHeight="1" x14ac:dyDescent="0.2">
      <c r="A1672" s="546"/>
      <c r="B1672" s="546"/>
      <c r="C1672" s="548"/>
      <c r="D1672" s="160"/>
      <c r="E1672" s="549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517"/>
    </row>
    <row r="1673" spans="1:22" ht="12" customHeight="1" x14ac:dyDescent="0.2">
      <c r="A1673" s="546"/>
      <c r="B1673" s="547"/>
      <c r="C1673" s="548"/>
      <c r="D1673" s="160"/>
      <c r="E1673" s="549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517"/>
    </row>
    <row r="1674" spans="1:22" ht="12" customHeight="1" x14ac:dyDescent="0.2">
      <c r="A1674" s="546"/>
      <c r="B1674" s="546"/>
      <c r="C1674" s="548"/>
      <c r="D1674" s="160"/>
      <c r="E1674" s="549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517"/>
    </row>
    <row r="1675" spans="1:22" ht="12" customHeight="1" x14ac:dyDescent="0.2">
      <c r="A1675" s="546"/>
      <c r="B1675" s="546"/>
      <c r="C1675" s="548"/>
      <c r="D1675" s="160"/>
      <c r="E1675" s="549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517"/>
    </row>
    <row r="1676" spans="1:22" ht="12" customHeight="1" x14ac:dyDescent="0.2">
      <c r="A1676" s="546"/>
      <c r="B1676" s="546"/>
      <c r="C1676" s="548"/>
      <c r="D1676" s="160"/>
      <c r="E1676" s="549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517"/>
    </row>
    <row r="1677" spans="1:22" ht="12" customHeight="1" x14ac:dyDescent="0.2">
      <c r="A1677" s="546"/>
      <c r="B1677" s="547"/>
      <c r="C1677" s="548"/>
      <c r="D1677" s="160"/>
      <c r="E1677" s="549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517"/>
    </row>
    <row r="1678" spans="1:22" ht="12" customHeight="1" x14ac:dyDescent="0.2">
      <c r="A1678" s="546"/>
      <c r="B1678" s="546"/>
      <c r="C1678" s="548"/>
      <c r="D1678" s="160"/>
      <c r="E1678" s="545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517"/>
    </row>
    <row r="1679" spans="1:22" ht="12" customHeight="1" x14ac:dyDescent="0.2">
      <c r="A1679" s="546"/>
      <c r="B1679" s="547"/>
      <c r="C1679" s="548"/>
      <c r="D1679" s="160"/>
      <c r="E1679" s="545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517"/>
    </row>
    <row r="1680" spans="1:22" ht="12" customHeight="1" x14ac:dyDescent="0.2">
      <c r="A1680" s="546"/>
      <c r="B1680" s="546"/>
      <c r="C1680" s="548"/>
      <c r="D1680" s="160"/>
      <c r="E1680" s="549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517"/>
    </row>
    <row r="1681" spans="1:22" ht="12" customHeight="1" x14ac:dyDescent="0.2">
      <c r="A1681" s="546"/>
      <c r="B1681" s="547"/>
      <c r="C1681" s="548"/>
      <c r="D1681" s="160"/>
      <c r="E1681" s="549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517"/>
    </row>
    <row r="1682" spans="1:22" ht="12" customHeight="1" x14ac:dyDescent="0.2">
      <c r="A1682" s="546"/>
      <c r="B1682" s="546"/>
      <c r="C1682" s="548"/>
      <c r="D1682" s="160"/>
      <c r="E1682" s="549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517"/>
    </row>
    <row r="1683" spans="1:22" ht="12" customHeight="1" x14ac:dyDescent="0.2">
      <c r="A1683" s="546"/>
      <c r="B1683" s="546"/>
      <c r="C1683" s="548"/>
      <c r="D1683" s="160"/>
      <c r="E1683" s="549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517"/>
    </row>
    <row r="1684" spans="1:22" ht="12" customHeight="1" x14ac:dyDescent="0.2">
      <c r="A1684" s="546"/>
      <c r="B1684" s="546"/>
      <c r="C1684" s="546"/>
      <c r="D1684" s="157"/>
      <c r="E1684" s="545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517"/>
    </row>
    <row r="1685" spans="1:22" ht="12" customHeight="1" x14ac:dyDescent="0.2">
      <c r="A1685" s="546"/>
      <c r="B1685" s="547"/>
      <c r="C1685" s="546"/>
      <c r="D1685" s="157"/>
      <c r="E1685" s="545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517"/>
    </row>
    <row r="1686" spans="1:22" ht="12" customHeight="1" x14ac:dyDescent="0.2">
      <c r="A1686" s="546"/>
      <c r="B1686" s="546"/>
      <c r="C1686" s="548"/>
      <c r="D1686" s="160"/>
      <c r="E1686" s="549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517"/>
    </row>
    <row r="1687" spans="1:22" ht="12" customHeight="1" x14ac:dyDescent="0.2">
      <c r="A1687" s="546"/>
      <c r="B1687" s="547"/>
      <c r="C1687" s="548"/>
      <c r="D1687" s="160"/>
      <c r="E1687" s="549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517"/>
    </row>
    <row r="1688" spans="1:22" ht="12" customHeight="1" x14ac:dyDescent="0.2">
      <c r="A1688" s="546"/>
      <c r="B1688" s="546"/>
      <c r="C1688" s="548"/>
      <c r="D1688" s="160"/>
      <c r="E1688" s="549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517"/>
    </row>
    <row r="1689" spans="1:22" ht="12" customHeight="1" x14ac:dyDescent="0.2">
      <c r="A1689" s="546"/>
      <c r="B1689" s="547"/>
      <c r="C1689" s="548"/>
      <c r="D1689" s="160"/>
      <c r="E1689" s="549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517"/>
    </row>
    <row r="1690" spans="1:22" ht="12" customHeight="1" x14ac:dyDescent="0.2">
      <c r="A1690" s="546"/>
      <c r="B1690" s="546"/>
      <c r="C1690" s="548"/>
      <c r="D1690" s="160"/>
      <c r="E1690" s="545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517"/>
    </row>
    <row r="1691" spans="1:22" ht="12" customHeight="1" x14ac:dyDescent="0.2">
      <c r="A1691" s="546"/>
      <c r="B1691" s="547"/>
      <c r="C1691" s="548"/>
      <c r="D1691" s="160"/>
      <c r="E1691" s="545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517"/>
    </row>
    <row r="1692" spans="1:22" ht="12" customHeight="1" x14ac:dyDescent="0.2">
      <c r="A1692" s="546"/>
      <c r="B1692" s="546"/>
      <c r="C1692" s="548"/>
      <c r="D1692" s="160"/>
      <c r="E1692" s="545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517"/>
    </row>
    <row r="1693" spans="1:22" ht="12" customHeight="1" x14ac:dyDescent="0.2">
      <c r="A1693" s="546"/>
      <c r="B1693" s="547"/>
      <c r="C1693" s="548"/>
      <c r="D1693" s="160"/>
      <c r="E1693" s="545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517"/>
    </row>
    <row r="1694" spans="1:22" ht="12" customHeight="1" x14ac:dyDescent="0.2">
      <c r="A1694" s="546"/>
      <c r="B1694" s="546"/>
      <c r="C1694" s="548"/>
      <c r="D1694" s="160"/>
      <c r="E1694" s="549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517"/>
    </row>
    <row r="1695" spans="1:22" ht="12" customHeight="1" x14ac:dyDescent="0.2">
      <c r="A1695" s="546"/>
      <c r="B1695" s="546"/>
      <c r="C1695" s="548"/>
      <c r="D1695" s="160"/>
      <c r="E1695" s="549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517"/>
    </row>
    <row r="1696" spans="1:22" ht="12" customHeight="1" x14ac:dyDescent="0.2">
      <c r="A1696" s="546"/>
      <c r="B1696" s="546"/>
      <c r="C1696" s="548"/>
      <c r="D1696" s="160"/>
      <c r="E1696" s="549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517"/>
    </row>
    <row r="1697" spans="1:22" ht="12" customHeight="1" x14ac:dyDescent="0.2">
      <c r="A1697" s="546"/>
      <c r="B1697" s="547"/>
      <c r="C1697" s="548"/>
      <c r="D1697" s="160"/>
      <c r="E1697" s="549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517"/>
    </row>
    <row r="1698" spans="1:22" ht="12" customHeight="1" x14ac:dyDescent="0.2">
      <c r="A1698" s="546"/>
      <c r="B1698" s="546"/>
      <c r="C1698" s="548"/>
      <c r="D1698" s="160"/>
      <c r="E1698" s="549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517"/>
    </row>
    <row r="1699" spans="1:22" ht="12" customHeight="1" x14ac:dyDescent="0.2">
      <c r="A1699" s="546"/>
      <c r="B1699" s="547"/>
      <c r="C1699" s="548"/>
      <c r="D1699" s="160"/>
      <c r="E1699" s="549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517"/>
    </row>
    <row r="1700" spans="1:22" ht="12" customHeight="1" x14ac:dyDescent="0.2">
      <c r="A1700" s="546"/>
      <c r="B1700" s="546"/>
      <c r="C1700" s="548"/>
      <c r="D1700" s="160"/>
      <c r="E1700" s="545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517"/>
    </row>
    <row r="1701" spans="1:22" ht="12" customHeight="1" x14ac:dyDescent="0.2">
      <c r="A1701" s="546"/>
      <c r="B1701" s="547"/>
      <c r="C1701" s="548"/>
      <c r="D1701" s="160"/>
      <c r="E1701" s="545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517"/>
    </row>
    <row r="1702" spans="1:22" ht="12" customHeight="1" x14ac:dyDescent="0.2">
      <c r="A1702" s="546"/>
      <c r="B1702" s="546"/>
      <c r="C1702" s="548"/>
      <c r="D1702" s="160"/>
      <c r="E1702" s="549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517"/>
    </row>
    <row r="1703" spans="1:22" ht="12" customHeight="1" x14ac:dyDescent="0.2">
      <c r="A1703" s="546"/>
      <c r="B1703" s="547"/>
      <c r="C1703" s="548"/>
      <c r="D1703" s="160"/>
      <c r="E1703" s="549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517"/>
    </row>
    <row r="1704" spans="1:22" ht="12" customHeight="1" x14ac:dyDescent="0.2">
      <c r="A1704" s="546"/>
      <c r="B1704" s="546"/>
      <c r="C1704" s="548"/>
      <c r="D1704" s="160"/>
      <c r="E1704" s="54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517"/>
    </row>
    <row r="1705" spans="1:22" ht="12" customHeight="1" x14ac:dyDescent="0.2">
      <c r="A1705" s="546"/>
      <c r="B1705" s="546"/>
      <c r="C1705" s="548"/>
      <c r="D1705" s="160"/>
      <c r="E1705" s="54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517"/>
    </row>
    <row r="1706" spans="1:22" ht="12" customHeight="1" x14ac:dyDescent="0.2">
      <c r="A1706" s="546"/>
      <c r="B1706" s="546"/>
      <c r="C1706" s="548"/>
      <c r="D1706" s="160"/>
      <c r="E1706" s="549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517"/>
    </row>
    <row r="1707" spans="1:22" ht="12" customHeight="1" x14ac:dyDescent="0.2">
      <c r="A1707" s="546"/>
      <c r="B1707" s="547"/>
      <c r="C1707" s="548"/>
      <c r="D1707" s="160"/>
      <c r="E1707" s="549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517"/>
    </row>
    <row r="1708" spans="1:22" ht="12" customHeight="1" x14ac:dyDescent="0.2">
      <c r="A1708" s="546"/>
      <c r="B1708" s="546"/>
      <c r="C1708" s="548"/>
      <c r="D1708" s="160"/>
      <c r="E1708" s="549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517"/>
    </row>
    <row r="1709" spans="1:22" ht="12" customHeight="1" x14ac:dyDescent="0.2">
      <c r="A1709" s="546"/>
      <c r="B1709" s="547"/>
      <c r="C1709" s="548"/>
      <c r="D1709" s="160"/>
      <c r="E1709" s="549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517"/>
    </row>
    <row r="1710" spans="1:22" ht="12" customHeight="1" x14ac:dyDescent="0.2">
      <c r="A1710" s="546"/>
      <c r="B1710" s="546"/>
      <c r="C1710" s="548"/>
      <c r="D1710" s="160"/>
      <c r="E1710" s="54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517"/>
    </row>
    <row r="1711" spans="1:22" ht="12" customHeight="1" x14ac:dyDescent="0.2">
      <c r="A1711" s="546"/>
      <c r="B1711" s="547"/>
      <c r="C1711" s="548"/>
      <c r="D1711" s="160"/>
      <c r="E1711" s="545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517"/>
    </row>
    <row r="1712" spans="1:22" ht="12" customHeight="1" x14ac:dyDescent="0.2">
      <c r="A1712" s="546"/>
      <c r="B1712" s="546"/>
      <c r="C1712" s="546"/>
      <c r="D1712" s="157"/>
      <c r="E1712" s="549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517"/>
    </row>
    <row r="1713" spans="1:22" ht="12" customHeight="1" x14ac:dyDescent="0.2">
      <c r="A1713" s="546"/>
      <c r="B1713" s="546"/>
      <c r="C1713" s="546"/>
      <c r="D1713" s="157"/>
      <c r="E1713" s="549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517"/>
    </row>
    <row r="1714" spans="1:22" ht="12" customHeight="1" x14ac:dyDescent="0.2">
      <c r="A1714" s="546"/>
      <c r="B1714" s="546"/>
      <c r="C1714" s="546"/>
      <c r="D1714" s="157"/>
      <c r="E1714" s="550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517"/>
    </row>
    <row r="1715" spans="1:22" ht="12" customHeight="1" x14ac:dyDescent="0.2">
      <c r="A1715" s="546"/>
      <c r="B1715" s="547"/>
      <c r="C1715" s="546"/>
      <c r="D1715" s="157"/>
      <c r="E1715" s="550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517"/>
    </row>
    <row r="1716" spans="1:22" ht="12" customHeight="1" x14ac:dyDescent="0.2">
      <c r="A1716" s="546"/>
      <c r="B1716" s="546"/>
      <c r="C1716" s="546"/>
      <c r="D1716" s="157"/>
      <c r="E1716" s="54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517"/>
    </row>
    <row r="1717" spans="1:22" ht="12" customHeight="1" x14ac:dyDescent="0.2">
      <c r="A1717" s="546"/>
      <c r="B1717" s="546"/>
      <c r="C1717" s="546"/>
      <c r="D1717" s="157"/>
      <c r="E1717" s="54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517"/>
    </row>
    <row r="1718" spans="1:22" ht="12" customHeight="1" x14ac:dyDescent="0.2">
      <c r="A1718" s="546"/>
      <c r="B1718" s="546"/>
      <c r="C1718" s="548"/>
      <c r="D1718" s="160"/>
      <c r="E1718" s="54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517"/>
    </row>
    <row r="1719" spans="1:22" ht="12" customHeight="1" x14ac:dyDescent="0.2">
      <c r="A1719" s="546"/>
      <c r="B1719" s="547"/>
      <c r="C1719" s="548"/>
      <c r="D1719" s="160"/>
      <c r="E1719" s="545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517"/>
    </row>
    <row r="1720" spans="1:22" ht="12" customHeight="1" x14ac:dyDescent="0.2">
      <c r="A1720" s="546"/>
      <c r="B1720" s="546"/>
      <c r="C1720" s="548"/>
      <c r="D1720" s="160"/>
      <c r="E1720" s="545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517"/>
    </row>
    <row r="1721" spans="1:22" ht="12" customHeight="1" x14ac:dyDescent="0.2">
      <c r="A1721" s="546"/>
      <c r="B1721" s="547"/>
      <c r="C1721" s="548"/>
      <c r="D1721" s="160"/>
      <c r="E1721" s="545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517"/>
    </row>
    <row r="1722" spans="1:22" ht="12" customHeight="1" x14ac:dyDescent="0.2">
      <c r="A1722" s="546"/>
      <c r="B1722" s="546"/>
      <c r="C1722" s="548"/>
      <c r="D1722" s="160"/>
      <c r="E1722" s="549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517"/>
    </row>
    <row r="1723" spans="1:22" ht="12" customHeight="1" x14ac:dyDescent="0.2">
      <c r="A1723" s="546"/>
      <c r="B1723" s="547"/>
      <c r="C1723" s="548"/>
      <c r="D1723" s="160"/>
      <c r="E1723" s="549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517"/>
    </row>
    <row r="1724" spans="1:22" ht="12" customHeight="1" x14ac:dyDescent="0.2">
      <c r="A1724" s="546"/>
      <c r="B1724" s="546"/>
      <c r="C1724" s="548"/>
      <c r="D1724" s="160"/>
      <c r="E1724" s="549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517"/>
    </row>
    <row r="1725" spans="1:22" ht="12" customHeight="1" x14ac:dyDescent="0.2">
      <c r="A1725" s="546"/>
      <c r="B1725" s="546"/>
      <c r="C1725" s="548"/>
      <c r="D1725" s="160"/>
      <c r="E1725" s="549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517"/>
    </row>
    <row r="1726" spans="1:22" ht="12" customHeight="1" x14ac:dyDescent="0.2">
      <c r="A1726" s="546"/>
      <c r="B1726" s="546"/>
      <c r="C1726" s="548"/>
      <c r="D1726" s="160"/>
      <c r="E1726" s="549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517"/>
    </row>
    <row r="1727" spans="1:22" ht="12" customHeight="1" x14ac:dyDescent="0.2">
      <c r="A1727" s="546"/>
      <c r="B1727" s="547"/>
      <c r="C1727" s="548"/>
      <c r="D1727" s="160"/>
      <c r="E1727" s="549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517"/>
    </row>
    <row r="1728" spans="1:22" ht="12" customHeight="1" x14ac:dyDescent="0.2">
      <c r="A1728" s="546"/>
      <c r="B1728" s="546"/>
      <c r="C1728" s="546"/>
      <c r="D1728" s="157"/>
      <c r="E1728" s="549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517"/>
    </row>
    <row r="1729" spans="1:22" ht="12" customHeight="1" x14ac:dyDescent="0.2">
      <c r="A1729" s="546"/>
      <c r="B1729" s="546"/>
      <c r="C1729" s="546"/>
      <c r="D1729" s="157"/>
      <c r="E1729" s="549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517"/>
    </row>
    <row r="1730" spans="1:22" ht="12" customHeight="1" x14ac:dyDescent="0.2">
      <c r="A1730" s="546"/>
      <c r="B1730" s="546"/>
      <c r="C1730" s="546"/>
      <c r="D1730" s="157"/>
      <c r="E1730" s="549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517"/>
    </row>
    <row r="1731" spans="1:22" ht="12" customHeight="1" x14ac:dyDescent="0.2">
      <c r="A1731" s="546"/>
      <c r="B1731" s="546"/>
      <c r="C1731" s="546"/>
      <c r="D1731" s="157"/>
      <c r="E1731" s="549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517"/>
    </row>
    <row r="1732" spans="1:22" ht="12" customHeight="1" x14ac:dyDescent="0.2">
      <c r="A1732" s="546"/>
      <c r="B1732" s="546"/>
      <c r="C1732" s="546"/>
      <c r="D1732" s="157"/>
      <c r="E1732" s="54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517"/>
    </row>
    <row r="1733" spans="1:22" ht="12" customHeight="1" x14ac:dyDescent="0.2">
      <c r="A1733" s="546"/>
      <c r="B1733" s="547"/>
      <c r="C1733" s="546"/>
      <c r="D1733" s="157"/>
      <c r="E1733" s="545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517"/>
    </row>
    <row r="1734" spans="1:22" ht="12" customHeight="1" x14ac:dyDescent="0.2">
      <c r="A1734" s="546"/>
      <c r="B1734" s="546"/>
      <c r="C1734" s="548"/>
      <c r="D1734" s="160"/>
      <c r="E1734" s="549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517"/>
    </row>
    <row r="1735" spans="1:22" ht="12" customHeight="1" x14ac:dyDescent="0.2">
      <c r="A1735" s="546"/>
      <c r="B1735" s="546"/>
      <c r="C1735" s="548"/>
      <c r="D1735" s="160"/>
      <c r="E1735" s="549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517"/>
    </row>
    <row r="1736" spans="1:22" ht="12" customHeight="1" x14ac:dyDescent="0.2">
      <c r="A1736" s="546"/>
      <c r="B1736" s="546"/>
      <c r="C1736" s="548"/>
      <c r="D1736" s="160"/>
      <c r="E1736" s="549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517"/>
    </row>
    <row r="1737" spans="1:22" ht="12" customHeight="1" x14ac:dyDescent="0.2">
      <c r="A1737" s="546"/>
      <c r="B1737" s="547"/>
      <c r="C1737" s="548"/>
      <c r="D1737" s="160"/>
      <c r="E1737" s="549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517"/>
    </row>
    <row r="1738" spans="1:22" ht="12" customHeight="1" x14ac:dyDescent="0.2">
      <c r="A1738" s="546"/>
      <c r="B1738" s="546"/>
      <c r="C1738" s="548"/>
      <c r="D1738" s="160"/>
      <c r="E1738" s="54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517"/>
    </row>
    <row r="1739" spans="1:22" ht="12" customHeight="1" x14ac:dyDescent="0.2">
      <c r="A1739" s="546"/>
      <c r="B1739" s="546"/>
      <c r="C1739" s="548"/>
      <c r="D1739" s="160"/>
      <c r="E1739" s="54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517"/>
    </row>
    <row r="1740" spans="1:22" ht="12" customHeight="1" x14ac:dyDescent="0.2">
      <c r="A1740" s="546"/>
      <c r="B1740" s="546"/>
      <c r="C1740" s="548"/>
      <c r="D1740" s="160"/>
      <c r="E1740" s="550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517"/>
    </row>
    <row r="1741" spans="1:22" ht="12" customHeight="1" x14ac:dyDescent="0.2">
      <c r="A1741" s="546"/>
      <c r="B1741" s="547"/>
      <c r="C1741" s="548"/>
      <c r="D1741" s="160"/>
      <c r="E1741" s="550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517"/>
    </row>
    <row r="1742" spans="1:22" ht="12" customHeight="1" x14ac:dyDescent="0.2">
      <c r="A1742" s="546"/>
      <c r="B1742" s="546"/>
      <c r="C1742" s="548"/>
      <c r="D1742" s="160"/>
      <c r="E1742" s="545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517"/>
    </row>
    <row r="1743" spans="1:22" ht="12" customHeight="1" x14ac:dyDescent="0.2">
      <c r="A1743" s="546"/>
      <c r="B1743" s="547"/>
      <c r="C1743" s="548"/>
      <c r="D1743" s="160"/>
      <c r="E1743" s="545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517"/>
    </row>
    <row r="1744" spans="1:22" ht="12" customHeight="1" x14ac:dyDescent="0.2">
      <c r="A1744" s="546"/>
      <c r="B1744" s="546"/>
      <c r="C1744" s="548"/>
      <c r="D1744" s="160"/>
      <c r="E1744" s="549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517"/>
    </row>
    <row r="1745" spans="1:22" ht="12" customHeight="1" x14ac:dyDescent="0.2">
      <c r="A1745" s="546"/>
      <c r="B1745" s="547"/>
      <c r="C1745" s="548"/>
      <c r="D1745" s="160"/>
      <c r="E1745" s="549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517"/>
    </row>
    <row r="1746" spans="1:22" ht="12" customHeight="1" x14ac:dyDescent="0.2">
      <c r="A1746" s="546"/>
      <c r="B1746" s="546"/>
      <c r="C1746" s="546"/>
      <c r="D1746" s="157"/>
      <c r="E1746" s="549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517"/>
    </row>
    <row r="1747" spans="1:22" ht="12" customHeight="1" x14ac:dyDescent="0.2">
      <c r="A1747" s="546"/>
      <c r="B1747" s="547"/>
      <c r="C1747" s="546"/>
      <c r="D1747" s="157"/>
      <c r="E1747" s="549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517"/>
    </row>
    <row r="1748" spans="1:22" ht="12" customHeight="1" x14ac:dyDescent="0.2">
      <c r="A1748" s="546"/>
      <c r="B1748" s="546"/>
      <c r="C1748" s="548"/>
      <c r="D1748" s="160"/>
      <c r="E1748" s="549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517"/>
    </row>
    <row r="1749" spans="1:22" ht="12" customHeight="1" x14ac:dyDescent="0.2">
      <c r="A1749" s="546"/>
      <c r="B1749" s="546"/>
      <c r="C1749" s="548"/>
      <c r="D1749" s="160"/>
      <c r="E1749" s="549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517"/>
    </row>
    <row r="1750" spans="1:22" ht="12" customHeight="1" x14ac:dyDescent="0.2">
      <c r="A1750" s="546"/>
      <c r="B1750" s="546"/>
      <c r="C1750" s="548"/>
      <c r="D1750" s="160"/>
      <c r="E1750" s="54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517"/>
    </row>
    <row r="1751" spans="1:22" ht="12" customHeight="1" x14ac:dyDescent="0.2">
      <c r="A1751" s="546"/>
      <c r="B1751" s="547"/>
      <c r="C1751" s="548"/>
      <c r="D1751" s="160"/>
      <c r="E1751" s="54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517"/>
    </row>
    <row r="1752" spans="1:22" ht="12" customHeight="1" x14ac:dyDescent="0.2">
      <c r="A1752" s="546"/>
      <c r="B1752" s="546"/>
      <c r="C1752" s="546"/>
      <c r="D1752" s="157"/>
      <c r="E1752" s="54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517"/>
    </row>
    <row r="1753" spans="1:22" ht="12" customHeight="1" x14ac:dyDescent="0.2">
      <c r="A1753" s="546"/>
      <c r="B1753" s="546"/>
      <c r="C1753" s="546"/>
      <c r="D1753" s="157"/>
      <c r="E1753" s="545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517"/>
    </row>
    <row r="1754" spans="1:22" ht="12" customHeight="1" x14ac:dyDescent="0.2">
      <c r="A1754" s="546"/>
      <c r="B1754" s="546"/>
      <c r="C1754" s="548"/>
      <c r="D1754" s="160"/>
      <c r="E1754" s="549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517"/>
    </row>
    <row r="1755" spans="1:22" ht="12" customHeight="1" x14ac:dyDescent="0.2">
      <c r="A1755" s="546"/>
      <c r="B1755" s="547"/>
      <c r="C1755" s="548"/>
      <c r="D1755" s="160"/>
      <c r="E1755" s="549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517"/>
    </row>
    <row r="1756" spans="1:22" ht="12" customHeight="1" x14ac:dyDescent="0.2">
      <c r="A1756" s="546"/>
      <c r="B1756" s="546"/>
      <c r="C1756" s="548"/>
      <c r="D1756" s="160"/>
      <c r="E1756" s="54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517"/>
    </row>
    <row r="1757" spans="1:22" ht="12" customHeight="1" x14ac:dyDescent="0.2">
      <c r="A1757" s="546"/>
      <c r="B1757" s="547"/>
      <c r="C1757" s="548"/>
      <c r="D1757" s="160"/>
      <c r="E1757" s="54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517"/>
    </row>
    <row r="1758" spans="1:22" ht="12" customHeight="1" x14ac:dyDescent="0.2">
      <c r="A1758" s="546"/>
      <c r="B1758" s="546"/>
      <c r="C1758" s="548"/>
      <c r="D1758" s="160"/>
      <c r="E1758" s="545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517"/>
    </row>
    <row r="1759" spans="1:22" ht="12" customHeight="1" x14ac:dyDescent="0.2">
      <c r="A1759" s="546"/>
      <c r="B1759" s="547"/>
      <c r="C1759" s="548"/>
      <c r="D1759" s="160"/>
      <c r="E1759" s="545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517"/>
    </row>
    <row r="1760" spans="1:22" ht="12" customHeight="1" x14ac:dyDescent="0.2">
      <c r="A1760" s="546"/>
      <c r="B1760" s="546"/>
      <c r="C1760" s="548"/>
      <c r="D1760" s="160"/>
      <c r="E1760" s="549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517"/>
    </row>
    <row r="1761" spans="1:22" ht="12" customHeight="1" x14ac:dyDescent="0.2">
      <c r="A1761" s="546"/>
      <c r="B1761" s="546"/>
      <c r="C1761" s="548"/>
      <c r="D1761" s="160"/>
      <c r="E1761" s="549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517"/>
    </row>
    <row r="1762" spans="1:22" ht="12" customHeight="1" x14ac:dyDescent="0.2">
      <c r="A1762" s="546"/>
      <c r="B1762" s="546"/>
      <c r="C1762" s="548"/>
      <c r="D1762" s="160"/>
      <c r="E1762" s="545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517"/>
    </row>
    <row r="1763" spans="1:22" ht="12" customHeight="1" x14ac:dyDescent="0.2">
      <c r="A1763" s="546"/>
      <c r="B1763" s="547"/>
      <c r="C1763" s="548"/>
      <c r="D1763" s="160"/>
      <c r="E1763" s="545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517"/>
    </row>
    <row r="1764" spans="1:22" ht="12" customHeight="1" x14ac:dyDescent="0.2">
      <c r="A1764" s="546"/>
      <c r="B1764" s="546"/>
      <c r="C1764" s="548"/>
      <c r="D1764" s="160"/>
      <c r="E1764" s="545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517"/>
    </row>
    <row r="1765" spans="1:22" ht="12" customHeight="1" x14ac:dyDescent="0.2">
      <c r="A1765" s="546"/>
      <c r="B1765" s="547"/>
      <c r="C1765" s="548"/>
      <c r="D1765" s="160"/>
      <c r="E1765" s="545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517"/>
    </row>
    <row r="1766" spans="1:22" ht="12" customHeight="1" x14ac:dyDescent="0.2">
      <c r="A1766" s="546"/>
      <c r="B1766" s="546"/>
      <c r="C1766" s="548"/>
      <c r="D1766" s="160"/>
      <c r="E1766" s="552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517"/>
    </row>
    <row r="1767" spans="1:22" ht="12" customHeight="1" x14ac:dyDescent="0.2">
      <c r="A1767" s="546"/>
      <c r="B1767" s="547"/>
      <c r="C1767" s="548"/>
      <c r="D1767" s="160"/>
      <c r="E1767" s="552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517"/>
    </row>
    <row r="1768" spans="1:22" ht="12" customHeight="1" x14ac:dyDescent="0.2">
      <c r="A1768" s="546"/>
      <c r="B1768" s="546"/>
      <c r="C1768" s="548"/>
      <c r="D1768" s="160"/>
      <c r="E1768" s="549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517"/>
    </row>
    <row r="1769" spans="1:22" ht="12" customHeight="1" x14ac:dyDescent="0.2">
      <c r="A1769" s="546"/>
      <c r="B1769" s="547"/>
      <c r="C1769" s="548"/>
      <c r="D1769" s="160"/>
      <c r="E1769" s="549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517"/>
    </row>
    <row r="1770" spans="1:22" ht="12" customHeight="1" x14ac:dyDescent="0.2">
      <c r="A1770" s="546"/>
      <c r="B1770" s="546"/>
      <c r="C1770" s="546"/>
      <c r="D1770" s="157"/>
      <c r="E1770" s="549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517"/>
    </row>
    <row r="1771" spans="1:22" ht="12" customHeight="1" x14ac:dyDescent="0.2">
      <c r="A1771" s="546"/>
      <c r="B1771" s="546"/>
      <c r="C1771" s="546"/>
      <c r="D1771" s="157"/>
      <c r="E1771" s="549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517"/>
    </row>
    <row r="1772" spans="1:22" ht="12" customHeight="1" x14ac:dyDescent="0.2">
      <c r="A1772" s="546"/>
      <c r="B1772" s="546"/>
      <c r="C1772" s="548"/>
      <c r="D1772" s="160"/>
      <c r="E1772" s="549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517"/>
    </row>
    <row r="1773" spans="1:22" ht="12" customHeight="1" x14ac:dyDescent="0.2">
      <c r="A1773" s="546"/>
      <c r="B1773" s="546"/>
      <c r="C1773" s="548"/>
      <c r="D1773" s="160"/>
      <c r="E1773" s="549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517"/>
    </row>
    <row r="1774" spans="1:22" ht="12" customHeight="1" x14ac:dyDescent="0.2">
      <c r="A1774" s="546"/>
      <c r="B1774" s="546"/>
      <c r="C1774" s="548"/>
      <c r="D1774" s="160"/>
      <c r="E1774" s="549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517"/>
    </row>
    <row r="1775" spans="1:22" ht="12" customHeight="1" x14ac:dyDescent="0.2">
      <c r="A1775" s="546"/>
      <c r="B1775" s="547"/>
      <c r="C1775" s="548"/>
      <c r="D1775" s="160"/>
      <c r="E1775" s="549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517"/>
    </row>
    <row r="1776" spans="1:22" ht="12" customHeight="1" x14ac:dyDescent="0.2">
      <c r="A1776" s="546"/>
      <c r="B1776" s="546"/>
      <c r="C1776" s="548"/>
      <c r="D1776" s="160"/>
      <c r="E1776" s="545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517"/>
    </row>
    <row r="1777" spans="1:22" ht="12" customHeight="1" x14ac:dyDescent="0.2">
      <c r="A1777" s="546"/>
      <c r="B1777" s="546"/>
      <c r="C1777" s="548"/>
      <c r="D1777" s="160"/>
      <c r="E1777" s="54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517"/>
    </row>
    <row r="1778" spans="1:22" ht="12" customHeight="1" x14ac:dyDescent="0.2">
      <c r="A1778" s="546"/>
      <c r="B1778" s="546"/>
      <c r="C1778" s="548"/>
      <c r="D1778" s="160"/>
      <c r="E1778" s="549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517"/>
    </row>
    <row r="1779" spans="1:22" ht="12" customHeight="1" x14ac:dyDescent="0.2">
      <c r="A1779" s="546"/>
      <c r="B1779" s="547"/>
      <c r="C1779" s="548"/>
      <c r="D1779" s="160"/>
      <c r="E1779" s="549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517"/>
    </row>
    <row r="1780" spans="1:22" ht="12" customHeight="1" x14ac:dyDescent="0.2">
      <c r="A1780" s="546"/>
      <c r="B1780" s="546"/>
      <c r="C1780" s="548"/>
      <c r="D1780" s="160"/>
      <c r="E1780" s="54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517"/>
    </row>
    <row r="1781" spans="1:22" ht="12" customHeight="1" x14ac:dyDescent="0.2">
      <c r="A1781" s="546"/>
      <c r="B1781" s="547"/>
      <c r="C1781" s="548"/>
      <c r="D1781" s="160"/>
      <c r="E1781" s="54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517"/>
    </row>
    <row r="1782" spans="1:22" ht="12" customHeight="1" x14ac:dyDescent="0.2">
      <c r="A1782" s="546"/>
      <c r="B1782" s="546"/>
      <c r="C1782" s="548"/>
      <c r="D1782" s="160"/>
      <c r="E1782" s="549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517"/>
    </row>
    <row r="1783" spans="1:22" ht="12" customHeight="1" x14ac:dyDescent="0.2">
      <c r="A1783" s="546"/>
      <c r="B1783" s="547"/>
      <c r="C1783" s="548"/>
      <c r="D1783" s="160"/>
      <c r="E1783" s="549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517"/>
    </row>
    <row r="1784" spans="1:22" ht="12" customHeight="1" x14ac:dyDescent="0.2">
      <c r="A1784" s="546"/>
      <c r="B1784" s="546"/>
      <c r="C1784" s="548"/>
      <c r="D1784" s="160"/>
      <c r="E1784" s="549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517"/>
    </row>
    <row r="1785" spans="1:22" ht="12" customHeight="1" x14ac:dyDescent="0.2">
      <c r="A1785" s="546"/>
      <c r="B1785" s="547"/>
      <c r="C1785" s="548"/>
      <c r="D1785" s="160"/>
      <c r="E1785" s="549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517"/>
    </row>
    <row r="1786" spans="1:22" ht="12" customHeight="1" x14ac:dyDescent="0.2">
      <c r="A1786" s="546"/>
      <c r="B1786" s="546"/>
      <c r="C1786" s="548"/>
      <c r="D1786" s="160"/>
      <c r="E1786" s="54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517"/>
    </row>
    <row r="1787" spans="1:22" ht="12" customHeight="1" x14ac:dyDescent="0.2">
      <c r="A1787" s="546"/>
      <c r="B1787" s="547"/>
      <c r="C1787" s="548"/>
      <c r="D1787" s="160"/>
      <c r="E1787" s="54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517"/>
    </row>
    <row r="1788" spans="1:22" ht="12" customHeight="1" x14ac:dyDescent="0.2">
      <c r="A1788" s="546"/>
      <c r="B1788" s="546"/>
      <c r="C1788" s="548"/>
      <c r="D1788" s="160"/>
      <c r="E1788" s="549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517"/>
    </row>
    <row r="1789" spans="1:22" ht="12" customHeight="1" x14ac:dyDescent="0.2">
      <c r="A1789" s="546"/>
      <c r="B1789" s="547"/>
      <c r="C1789" s="548"/>
      <c r="D1789" s="160"/>
      <c r="E1789" s="549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517"/>
    </row>
    <row r="1790" spans="1:22" ht="12" customHeight="1" x14ac:dyDescent="0.2">
      <c r="A1790" s="546"/>
      <c r="B1790" s="546"/>
      <c r="C1790" s="548"/>
      <c r="D1790" s="160"/>
      <c r="E1790" s="549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517"/>
    </row>
    <row r="1791" spans="1:22" ht="12" customHeight="1" x14ac:dyDescent="0.2">
      <c r="A1791" s="546"/>
      <c r="B1791" s="547"/>
      <c r="C1791" s="548"/>
      <c r="D1791" s="160"/>
      <c r="E1791" s="549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517"/>
    </row>
    <row r="1792" spans="1:22" ht="12" customHeight="1" x14ac:dyDescent="0.2">
      <c r="A1792" s="546"/>
      <c r="B1792" s="546"/>
      <c r="C1792" s="548"/>
      <c r="D1792" s="160"/>
      <c r="E1792" s="549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517"/>
    </row>
    <row r="1793" spans="1:22" ht="12" customHeight="1" x14ac:dyDescent="0.2">
      <c r="A1793" s="546"/>
      <c r="B1793" s="547"/>
      <c r="C1793" s="548"/>
      <c r="D1793" s="160"/>
      <c r="E1793" s="549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517"/>
    </row>
    <row r="1794" spans="1:22" ht="12" customHeight="1" x14ac:dyDescent="0.2">
      <c r="A1794" s="546"/>
      <c r="B1794" s="546"/>
      <c r="C1794" s="548"/>
      <c r="D1794" s="160"/>
      <c r="E1794" s="545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517"/>
    </row>
    <row r="1795" spans="1:22" ht="12" customHeight="1" x14ac:dyDescent="0.2">
      <c r="A1795" s="546"/>
      <c r="B1795" s="547"/>
      <c r="C1795" s="548"/>
      <c r="D1795" s="160"/>
      <c r="E1795" s="545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517"/>
    </row>
    <row r="1796" spans="1:22" ht="12" customHeight="1" x14ac:dyDescent="0.2">
      <c r="A1796" s="546"/>
      <c r="B1796" s="546"/>
      <c r="C1796" s="548"/>
      <c r="D1796" s="160"/>
      <c r="E1796" s="549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517"/>
    </row>
    <row r="1797" spans="1:22" ht="12" customHeight="1" x14ac:dyDescent="0.2">
      <c r="A1797" s="546"/>
      <c r="B1797" s="547"/>
      <c r="C1797" s="548"/>
      <c r="D1797" s="160"/>
      <c r="E1797" s="549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517"/>
    </row>
    <row r="1798" spans="1:22" ht="12" customHeight="1" x14ac:dyDescent="0.2">
      <c r="A1798" s="546"/>
      <c r="B1798" s="546"/>
      <c r="C1798" s="548"/>
      <c r="D1798" s="160"/>
      <c r="E1798" s="549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517"/>
    </row>
    <row r="1799" spans="1:22" ht="12" customHeight="1" x14ac:dyDescent="0.2">
      <c r="A1799" s="546"/>
      <c r="B1799" s="547"/>
      <c r="C1799" s="548"/>
      <c r="D1799" s="160"/>
      <c r="E1799" s="549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517"/>
    </row>
    <row r="1800" spans="1:22" ht="12" customHeight="1" x14ac:dyDescent="0.2">
      <c r="A1800" s="546"/>
      <c r="B1800" s="546"/>
      <c r="C1800" s="548"/>
      <c r="D1800" s="160"/>
      <c r="E1800" s="545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517"/>
    </row>
    <row r="1801" spans="1:22" ht="12" customHeight="1" x14ac:dyDescent="0.2">
      <c r="A1801" s="546"/>
      <c r="B1801" s="547"/>
      <c r="C1801" s="548"/>
      <c r="D1801" s="160"/>
      <c r="E1801" s="545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517"/>
    </row>
    <row r="1802" spans="1:22" ht="12" customHeight="1" x14ac:dyDescent="0.2">
      <c r="A1802" s="546"/>
      <c r="B1802" s="546"/>
      <c r="C1802" s="546"/>
      <c r="D1802" s="157"/>
      <c r="E1802" s="549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517"/>
    </row>
    <row r="1803" spans="1:22" ht="12" customHeight="1" x14ac:dyDescent="0.2">
      <c r="A1803" s="546"/>
      <c r="B1803" s="547"/>
      <c r="C1803" s="546"/>
      <c r="D1803" s="157"/>
      <c r="E1803" s="549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517"/>
    </row>
    <row r="1804" spans="1:22" ht="12" customHeight="1" x14ac:dyDescent="0.2">
      <c r="A1804" s="546"/>
      <c r="B1804" s="546"/>
      <c r="C1804" s="546"/>
      <c r="D1804" s="157"/>
      <c r="E1804" s="549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517"/>
    </row>
    <row r="1805" spans="1:22" ht="12" customHeight="1" x14ac:dyDescent="0.2">
      <c r="A1805" s="546"/>
      <c r="B1805" s="547"/>
      <c r="C1805" s="546"/>
      <c r="D1805" s="157"/>
      <c r="E1805" s="549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517"/>
    </row>
    <row r="1806" spans="1:22" ht="12" customHeight="1" x14ac:dyDescent="0.2">
      <c r="A1806" s="546"/>
      <c r="B1806" s="546"/>
      <c r="C1806" s="548"/>
      <c r="D1806" s="160"/>
      <c r="E1806" s="549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517"/>
    </row>
    <row r="1807" spans="1:22" ht="12" customHeight="1" x14ac:dyDescent="0.2">
      <c r="A1807" s="546"/>
      <c r="B1807" s="547"/>
      <c r="C1807" s="548"/>
      <c r="D1807" s="160"/>
      <c r="E1807" s="549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517"/>
    </row>
    <row r="1808" spans="1:22" ht="12" customHeight="1" x14ac:dyDescent="0.2">
      <c r="A1808" s="546"/>
      <c r="B1808" s="546"/>
      <c r="C1808" s="548"/>
      <c r="D1808" s="160"/>
      <c r="E1808" s="545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517"/>
    </row>
    <row r="1809" spans="1:22" ht="12" customHeight="1" x14ac:dyDescent="0.2">
      <c r="A1809" s="546"/>
      <c r="B1809" s="547"/>
      <c r="C1809" s="548"/>
      <c r="D1809" s="160"/>
      <c r="E1809" s="545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517"/>
    </row>
    <row r="1810" spans="1:22" ht="12" customHeight="1" x14ac:dyDescent="0.2">
      <c r="A1810" s="546"/>
      <c r="B1810" s="546"/>
      <c r="C1810" s="548"/>
      <c r="D1810" s="160"/>
      <c r="E1810" s="549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517"/>
    </row>
    <row r="1811" spans="1:22" ht="12" customHeight="1" x14ac:dyDescent="0.2">
      <c r="A1811" s="546"/>
      <c r="B1811" s="546"/>
      <c r="C1811" s="548"/>
      <c r="D1811" s="160"/>
      <c r="E1811" s="549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517"/>
    </row>
    <row r="1812" spans="1:22" ht="12" customHeight="1" x14ac:dyDescent="0.2">
      <c r="A1812" s="546"/>
      <c r="B1812" s="546"/>
      <c r="C1812" s="548"/>
      <c r="D1812" s="160"/>
      <c r="E1812" s="549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517"/>
    </row>
    <row r="1813" spans="1:22" ht="12" customHeight="1" x14ac:dyDescent="0.2">
      <c r="A1813" s="546"/>
      <c r="B1813" s="547"/>
      <c r="C1813" s="548"/>
      <c r="D1813" s="160"/>
      <c r="E1813" s="549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517"/>
    </row>
    <row r="1814" spans="1:22" ht="12" customHeight="1" x14ac:dyDescent="0.2">
      <c r="A1814" s="546"/>
      <c r="B1814" s="546"/>
      <c r="C1814" s="546"/>
      <c r="D1814" s="157"/>
      <c r="E1814" s="549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517"/>
    </row>
    <row r="1815" spans="1:22" ht="12" customHeight="1" x14ac:dyDescent="0.2">
      <c r="A1815" s="546"/>
      <c r="B1815" s="547"/>
      <c r="C1815" s="546"/>
      <c r="D1815" s="157"/>
      <c r="E1815" s="549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517"/>
    </row>
    <row r="1816" spans="1:22" ht="12" customHeight="1" x14ac:dyDescent="0.2">
      <c r="A1816" s="546"/>
      <c r="B1816" s="546"/>
      <c r="C1816" s="546"/>
      <c r="D1816" s="157"/>
      <c r="E1816" s="545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517"/>
    </row>
    <row r="1817" spans="1:22" ht="12" customHeight="1" x14ac:dyDescent="0.2">
      <c r="A1817" s="546"/>
      <c r="B1817" s="546"/>
      <c r="C1817" s="546"/>
      <c r="D1817" s="157"/>
      <c r="E1817" s="545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517"/>
    </row>
    <row r="1818" spans="1:22" ht="12" customHeight="1" x14ac:dyDescent="0.2">
      <c r="A1818" s="546"/>
      <c r="B1818" s="546"/>
      <c r="C1818" s="548"/>
      <c r="D1818" s="160"/>
      <c r="E1818" s="545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517"/>
    </row>
    <row r="1819" spans="1:22" ht="12" customHeight="1" x14ac:dyDescent="0.2">
      <c r="A1819" s="546"/>
      <c r="B1819" s="547"/>
      <c r="C1819" s="548"/>
      <c r="D1819" s="160"/>
      <c r="E1819" s="545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517"/>
    </row>
    <row r="1820" spans="1:22" ht="12" customHeight="1" x14ac:dyDescent="0.2">
      <c r="A1820" s="546"/>
      <c r="B1820" s="546"/>
      <c r="C1820" s="548"/>
      <c r="D1820" s="160"/>
      <c r="E1820" s="550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517"/>
    </row>
    <row r="1821" spans="1:22" ht="12" customHeight="1" x14ac:dyDescent="0.2">
      <c r="A1821" s="546"/>
      <c r="B1821" s="547"/>
      <c r="C1821" s="548"/>
      <c r="D1821" s="160"/>
      <c r="E1821" s="550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517"/>
    </row>
    <row r="1822" spans="1:22" ht="12" customHeight="1" x14ac:dyDescent="0.2">
      <c r="A1822" s="546"/>
      <c r="B1822" s="546"/>
      <c r="C1822" s="548"/>
      <c r="D1822" s="160"/>
      <c r="E1822" s="545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517"/>
    </row>
    <row r="1823" spans="1:22" ht="12" customHeight="1" x14ac:dyDescent="0.2">
      <c r="A1823" s="546"/>
      <c r="B1823" s="547"/>
      <c r="C1823" s="548"/>
      <c r="D1823" s="160"/>
      <c r="E1823" s="545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517"/>
    </row>
    <row r="1824" spans="1:22" ht="12" customHeight="1" x14ac:dyDescent="0.2">
      <c r="A1824" s="546"/>
      <c r="B1824" s="546"/>
      <c r="C1824" s="548"/>
      <c r="D1824" s="160"/>
      <c r="E1824" s="549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517"/>
    </row>
    <row r="1825" spans="1:22" ht="12" customHeight="1" x14ac:dyDescent="0.2">
      <c r="A1825" s="546"/>
      <c r="B1825" s="546"/>
      <c r="C1825" s="548"/>
      <c r="D1825" s="160"/>
      <c r="E1825" s="549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517"/>
    </row>
    <row r="1826" spans="1:22" ht="12" customHeight="1" x14ac:dyDescent="0.2">
      <c r="A1826" s="546"/>
      <c r="B1826" s="546"/>
      <c r="C1826" s="548"/>
      <c r="D1826" s="160"/>
      <c r="E1826" s="549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517"/>
    </row>
    <row r="1827" spans="1:22" ht="12" customHeight="1" x14ac:dyDescent="0.2">
      <c r="A1827" s="546"/>
      <c r="B1827" s="547"/>
      <c r="C1827" s="548"/>
      <c r="D1827" s="160"/>
      <c r="E1827" s="549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517"/>
    </row>
    <row r="1828" spans="1:22" ht="12" customHeight="1" x14ac:dyDescent="0.2">
      <c r="A1828" s="546"/>
      <c r="B1828" s="546"/>
      <c r="C1828" s="548"/>
      <c r="D1828" s="160"/>
      <c r="E1828" s="551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517"/>
    </row>
    <row r="1829" spans="1:22" ht="12" customHeight="1" x14ac:dyDescent="0.2">
      <c r="A1829" s="546"/>
      <c r="B1829" s="547"/>
      <c r="C1829" s="548"/>
      <c r="D1829" s="160"/>
      <c r="E1829" s="552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517"/>
    </row>
    <row r="1830" spans="1:22" ht="12" customHeight="1" x14ac:dyDescent="0.2">
      <c r="A1830" s="546"/>
      <c r="B1830" s="546"/>
      <c r="C1830" s="548"/>
      <c r="D1830" s="160"/>
      <c r="E1830" s="549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517"/>
    </row>
    <row r="1831" spans="1:22" ht="12" customHeight="1" x14ac:dyDescent="0.2">
      <c r="A1831" s="546"/>
      <c r="B1831" s="547"/>
      <c r="C1831" s="548"/>
      <c r="D1831" s="160"/>
      <c r="E1831" s="549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517"/>
    </row>
    <row r="1832" spans="1:22" ht="12" customHeight="1" x14ac:dyDescent="0.2">
      <c r="A1832" s="546"/>
      <c r="B1832" s="546"/>
      <c r="C1832" s="548"/>
      <c r="D1832" s="160"/>
      <c r="E1832" s="545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517"/>
    </row>
    <row r="1833" spans="1:22" ht="12" customHeight="1" x14ac:dyDescent="0.2">
      <c r="A1833" s="546"/>
      <c r="B1833" s="546"/>
      <c r="C1833" s="548"/>
      <c r="D1833" s="160"/>
      <c r="E1833" s="545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517"/>
    </row>
    <row r="1834" spans="1:22" ht="12" customHeight="1" x14ac:dyDescent="0.2">
      <c r="A1834" s="546"/>
      <c r="B1834" s="546"/>
      <c r="C1834" s="548"/>
      <c r="D1834" s="160"/>
      <c r="E1834" s="545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517"/>
    </row>
    <row r="1835" spans="1:22" ht="12" customHeight="1" x14ac:dyDescent="0.2">
      <c r="A1835" s="546"/>
      <c r="B1835" s="546"/>
      <c r="C1835" s="548"/>
      <c r="D1835" s="160"/>
      <c r="E1835" s="545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517"/>
    </row>
    <row r="1836" spans="1:22" ht="12" customHeight="1" x14ac:dyDescent="0.2">
      <c r="A1836" s="546"/>
      <c r="B1836" s="546"/>
      <c r="C1836" s="548"/>
      <c r="D1836" s="160"/>
      <c r="E1836" s="545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517"/>
    </row>
    <row r="1837" spans="1:22" ht="12" customHeight="1" x14ac:dyDescent="0.2">
      <c r="A1837" s="546"/>
      <c r="B1837" s="547"/>
      <c r="C1837" s="548"/>
      <c r="D1837" s="160"/>
      <c r="E1837" s="545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517"/>
    </row>
    <row r="1838" spans="1:22" ht="12" customHeight="1" x14ac:dyDescent="0.2">
      <c r="A1838" s="546"/>
      <c r="B1838" s="546"/>
      <c r="C1838" s="548"/>
      <c r="D1838" s="160"/>
      <c r="E1838" s="545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517"/>
    </row>
    <row r="1839" spans="1:22" ht="12" customHeight="1" x14ac:dyDescent="0.2">
      <c r="A1839" s="546"/>
      <c r="B1839" s="547"/>
      <c r="C1839" s="548"/>
      <c r="D1839" s="160"/>
      <c r="E1839" s="545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517"/>
    </row>
    <row r="1840" spans="1:22" ht="12" customHeight="1" x14ac:dyDescent="0.2">
      <c r="A1840" s="546"/>
      <c r="B1840" s="546"/>
      <c r="C1840" s="548"/>
      <c r="D1840" s="160"/>
      <c r="E1840" s="549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517"/>
    </row>
    <row r="1841" spans="1:22" ht="12" customHeight="1" x14ac:dyDescent="0.2">
      <c r="A1841" s="546"/>
      <c r="B1841" s="547"/>
      <c r="C1841" s="548"/>
      <c r="D1841" s="160"/>
      <c r="E1841" s="549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517"/>
    </row>
    <row r="1842" spans="1:22" ht="12" customHeight="1" x14ac:dyDescent="0.2">
      <c r="A1842" s="546"/>
      <c r="B1842" s="546"/>
      <c r="C1842" s="548"/>
      <c r="D1842" s="160"/>
      <c r="E1842" s="550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517"/>
    </row>
    <row r="1843" spans="1:22" ht="12" customHeight="1" x14ac:dyDescent="0.2">
      <c r="A1843" s="546"/>
      <c r="B1843" s="547"/>
      <c r="C1843" s="548"/>
      <c r="D1843" s="160"/>
      <c r="E1843" s="550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517"/>
    </row>
    <row r="1844" spans="1:22" ht="12" customHeight="1" x14ac:dyDescent="0.2">
      <c r="A1844" s="546"/>
      <c r="B1844" s="546"/>
      <c r="C1844" s="548"/>
      <c r="D1844" s="160"/>
      <c r="E1844" s="549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517"/>
    </row>
    <row r="1845" spans="1:22" ht="12" customHeight="1" x14ac:dyDescent="0.2">
      <c r="A1845" s="546"/>
      <c r="B1845" s="547"/>
      <c r="C1845" s="548"/>
      <c r="D1845" s="160"/>
      <c r="E1845" s="549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517"/>
    </row>
    <row r="1846" spans="1:22" ht="12" customHeight="1" x14ac:dyDescent="0.2">
      <c r="A1846" s="546"/>
      <c r="B1846" s="546"/>
      <c r="C1846" s="548"/>
      <c r="D1846" s="160"/>
      <c r="E1846" s="550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517"/>
    </row>
    <row r="1847" spans="1:22" ht="12" customHeight="1" x14ac:dyDescent="0.2">
      <c r="A1847" s="546"/>
      <c r="B1847" s="547"/>
      <c r="C1847" s="548"/>
      <c r="D1847" s="160"/>
      <c r="E1847" s="550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517"/>
    </row>
    <row r="1848" spans="1:22" ht="12" customHeight="1" x14ac:dyDescent="0.2">
      <c r="A1848" s="546"/>
      <c r="B1848" s="546"/>
      <c r="C1848" s="548"/>
      <c r="D1848" s="160"/>
      <c r="E1848" s="549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517"/>
    </row>
    <row r="1849" spans="1:22" ht="12" customHeight="1" x14ac:dyDescent="0.2">
      <c r="A1849" s="546"/>
      <c r="B1849" s="547"/>
      <c r="C1849" s="548"/>
      <c r="D1849" s="160"/>
      <c r="E1849" s="549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517"/>
    </row>
    <row r="1850" spans="1:22" ht="12" customHeight="1" x14ac:dyDescent="0.2">
      <c r="A1850" s="546"/>
      <c r="B1850" s="546"/>
      <c r="C1850" s="548"/>
      <c r="D1850" s="160"/>
      <c r="E1850" s="545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517"/>
    </row>
    <row r="1851" spans="1:22" ht="12" customHeight="1" x14ac:dyDescent="0.2">
      <c r="A1851" s="546"/>
      <c r="B1851" s="547"/>
      <c r="C1851" s="548"/>
      <c r="D1851" s="160"/>
      <c r="E1851" s="545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517"/>
    </row>
    <row r="1852" spans="1:22" ht="12" customHeight="1" x14ac:dyDescent="0.2">
      <c r="A1852" s="546"/>
      <c r="B1852" s="546"/>
      <c r="C1852" s="548"/>
      <c r="D1852" s="160"/>
      <c r="E1852" s="552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517"/>
    </row>
    <row r="1853" spans="1:22" ht="12" customHeight="1" x14ac:dyDescent="0.2">
      <c r="A1853" s="546"/>
      <c r="B1853" s="547"/>
      <c r="C1853" s="548"/>
      <c r="D1853" s="160"/>
      <c r="E1853" s="552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517"/>
    </row>
    <row r="1854" spans="1:22" ht="12" customHeight="1" x14ac:dyDescent="0.2">
      <c r="A1854" s="546"/>
      <c r="B1854" s="546"/>
      <c r="C1854" s="548"/>
      <c r="D1854" s="160"/>
      <c r="E1854" s="549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517"/>
    </row>
    <row r="1855" spans="1:22" ht="12" customHeight="1" x14ac:dyDescent="0.2">
      <c r="A1855" s="546"/>
      <c r="B1855" s="547"/>
      <c r="C1855" s="548"/>
      <c r="D1855" s="160"/>
      <c r="E1855" s="549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517"/>
    </row>
    <row r="1856" spans="1:22" ht="12" customHeight="1" x14ac:dyDescent="0.2">
      <c r="A1856" s="546"/>
      <c r="B1856" s="546"/>
      <c r="C1856" s="546"/>
      <c r="D1856" s="157"/>
      <c r="E1856" s="549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517"/>
    </row>
    <row r="1857" spans="1:22" ht="12" customHeight="1" x14ac:dyDescent="0.2">
      <c r="A1857" s="546"/>
      <c r="B1857" s="547"/>
      <c r="C1857" s="546"/>
      <c r="D1857" s="157"/>
      <c r="E1857" s="549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517"/>
    </row>
    <row r="1858" spans="1:22" ht="12" customHeight="1" x14ac:dyDescent="0.2">
      <c r="A1858" s="546"/>
      <c r="B1858" s="546"/>
      <c r="C1858" s="546"/>
      <c r="D1858" s="157"/>
      <c r="E1858" s="549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517"/>
    </row>
    <row r="1859" spans="1:22" ht="12" customHeight="1" x14ac:dyDescent="0.2">
      <c r="A1859" s="546"/>
      <c r="B1859" s="546"/>
      <c r="C1859" s="546"/>
      <c r="D1859" s="157"/>
      <c r="E1859" s="549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517"/>
    </row>
    <row r="1860" spans="1:22" ht="12" customHeight="1" x14ac:dyDescent="0.2">
      <c r="A1860" s="546"/>
      <c r="B1860" s="546"/>
      <c r="C1860" s="546"/>
      <c r="D1860" s="157"/>
      <c r="E1860" s="545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517"/>
    </row>
    <row r="1861" spans="1:22" ht="12" customHeight="1" x14ac:dyDescent="0.2">
      <c r="A1861" s="546"/>
      <c r="B1861" s="547"/>
      <c r="C1861" s="546"/>
      <c r="D1861" s="157"/>
      <c r="E1861" s="545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517"/>
    </row>
    <row r="1862" spans="1:22" ht="12" customHeight="1" x14ac:dyDescent="0.2">
      <c r="A1862" s="546"/>
      <c r="B1862" s="546"/>
      <c r="C1862" s="548"/>
      <c r="D1862" s="160"/>
      <c r="E1862" s="549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517"/>
    </row>
    <row r="1863" spans="1:22" ht="12" customHeight="1" x14ac:dyDescent="0.2">
      <c r="A1863" s="546"/>
      <c r="B1863" s="547"/>
      <c r="C1863" s="548"/>
      <c r="D1863" s="160"/>
      <c r="E1863" s="549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517"/>
    </row>
    <row r="1864" spans="1:22" ht="12" customHeight="1" x14ac:dyDescent="0.2">
      <c r="A1864" s="546"/>
      <c r="B1864" s="546"/>
      <c r="C1864" s="548"/>
      <c r="D1864" s="160"/>
      <c r="E1864" s="545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517"/>
    </row>
    <row r="1865" spans="1:22" ht="12" customHeight="1" x14ac:dyDescent="0.2">
      <c r="A1865" s="546"/>
      <c r="B1865" s="547"/>
      <c r="C1865" s="548"/>
      <c r="D1865" s="160"/>
      <c r="E1865" s="545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517"/>
    </row>
    <row r="1866" spans="1:22" ht="12" customHeight="1" x14ac:dyDescent="0.2">
      <c r="A1866" s="546"/>
      <c r="B1866" s="546"/>
      <c r="C1866" s="548"/>
      <c r="D1866" s="160"/>
      <c r="E1866" s="549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517"/>
    </row>
    <row r="1867" spans="1:22" ht="12" customHeight="1" x14ac:dyDescent="0.2">
      <c r="A1867" s="546"/>
      <c r="B1867" s="547"/>
      <c r="C1867" s="548"/>
      <c r="D1867" s="160"/>
      <c r="E1867" s="549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517"/>
    </row>
    <row r="1868" spans="1:22" ht="12" customHeight="1" x14ac:dyDescent="0.2">
      <c r="A1868" s="546"/>
      <c r="B1868" s="546"/>
      <c r="C1868" s="548"/>
      <c r="D1868" s="160"/>
      <c r="E1868" s="549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517"/>
    </row>
    <row r="1869" spans="1:22" ht="12" customHeight="1" x14ac:dyDescent="0.2">
      <c r="A1869" s="546"/>
      <c r="B1869" s="547"/>
      <c r="C1869" s="548"/>
      <c r="D1869" s="160"/>
      <c r="E1869" s="549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517"/>
    </row>
    <row r="1870" spans="1:22" ht="12" customHeight="1" x14ac:dyDescent="0.2">
      <c r="A1870" s="546"/>
      <c r="B1870" s="546"/>
      <c r="C1870" s="548"/>
      <c r="D1870" s="160"/>
      <c r="E1870" s="549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517"/>
    </row>
    <row r="1871" spans="1:22" ht="12" customHeight="1" x14ac:dyDescent="0.2">
      <c r="A1871" s="546"/>
      <c r="B1871" s="547"/>
      <c r="C1871" s="548"/>
      <c r="D1871" s="160"/>
      <c r="E1871" s="549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517"/>
    </row>
    <row r="1872" spans="1:22" ht="12" customHeight="1" x14ac:dyDescent="0.2">
      <c r="A1872" s="546"/>
      <c r="B1872" s="546"/>
      <c r="C1872" s="548"/>
      <c r="D1872" s="160"/>
      <c r="E1872" s="545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517"/>
    </row>
    <row r="1873" spans="1:22" ht="12" customHeight="1" x14ac:dyDescent="0.2">
      <c r="A1873" s="546"/>
      <c r="B1873" s="547"/>
      <c r="C1873" s="548"/>
      <c r="D1873" s="160"/>
      <c r="E1873" s="545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517"/>
    </row>
    <row r="1874" spans="1:22" ht="12" customHeight="1" x14ac:dyDescent="0.2">
      <c r="A1874" s="546"/>
      <c r="B1874" s="546"/>
      <c r="C1874" s="548"/>
      <c r="D1874" s="160"/>
      <c r="E1874" s="549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517"/>
    </row>
    <row r="1875" spans="1:22" ht="12" customHeight="1" x14ac:dyDescent="0.2">
      <c r="A1875" s="546"/>
      <c r="B1875" s="547"/>
      <c r="C1875" s="548"/>
      <c r="D1875" s="160"/>
      <c r="E1875" s="549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517"/>
    </row>
    <row r="1876" spans="1:22" ht="12" customHeight="1" x14ac:dyDescent="0.2">
      <c r="A1876" s="546"/>
      <c r="B1876" s="546"/>
      <c r="C1876" s="548"/>
      <c r="D1876" s="160"/>
      <c r="E1876" s="549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517"/>
    </row>
    <row r="1877" spans="1:22" ht="12" customHeight="1" x14ac:dyDescent="0.2">
      <c r="A1877" s="546"/>
      <c r="B1877" s="547"/>
      <c r="C1877" s="548"/>
      <c r="D1877" s="160"/>
      <c r="E1877" s="549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517"/>
    </row>
    <row r="1878" spans="1:22" ht="12" customHeight="1" x14ac:dyDescent="0.2">
      <c r="A1878" s="546"/>
      <c r="B1878" s="546"/>
      <c r="C1878" s="548"/>
      <c r="D1878" s="160"/>
      <c r="E1878" s="545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517"/>
    </row>
    <row r="1879" spans="1:22" ht="12" customHeight="1" x14ac:dyDescent="0.2">
      <c r="A1879" s="546"/>
      <c r="B1879" s="547"/>
      <c r="C1879" s="548"/>
      <c r="D1879" s="160"/>
      <c r="E1879" s="545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517"/>
    </row>
    <row r="1880" spans="1:22" ht="12" customHeight="1" x14ac:dyDescent="0.2">
      <c r="A1880" s="546"/>
      <c r="B1880" s="546"/>
      <c r="C1880" s="548"/>
      <c r="D1880" s="160"/>
      <c r="E1880" s="549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517"/>
    </row>
    <row r="1881" spans="1:22" ht="12" customHeight="1" x14ac:dyDescent="0.2">
      <c r="A1881" s="546"/>
      <c r="B1881" s="547"/>
      <c r="C1881" s="548"/>
      <c r="D1881" s="160"/>
      <c r="E1881" s="549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517"/>
    </row>
    <row r="1882" spans="1:22" ht="12" customHeight="1" x14ac:dyDescent="0.2">
      <c r="A1882" s="546"/>
      <c r="B1882" s="546"/>
      <c r="C1882" s="546"/>
      <c r="D1882" s="157"/>
      <c r="E1882" s="545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517"/>
    </row>
    <row r="1883" spans="1:22" ht="12" customHeight="1" x14ac:dyDescent="0.2">
      <c r="A1883" s="546"/>
      <c r="B1883" s="546"/>
      <c r="C1883" s="546"/>
      <c r="D1883" s="157"/>
      <c r="E1883" s="545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517"/>
    </row>
    <row r="1884" spans="1:22" ht="12" customHeight="1" x14ac:dyDescent="0.2">
      <c r="A1884" s="546"/>
      <c r="B1884" s="546"/>
      <c r="C1884" s="546"/>
      <c r="D1884" s="157"/>
      <c r="E1884" s="545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517"/>
    </row>
    <row r="1885" spans="1:22" ht="12" customHeight="1" x14ac:dyDescent="0.2">
      <c r="A1885" s="546"/>
      <c r="B1885" s="546"/>
      <c r="C1885" s="546"/>
      <c r="D1885" s="157"/>
      <c r="E1885" s="545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517"/>
    </row>
    <row r="1886" spans="1:22" ht="12" customHeight="1" x14ac:dyDescent="0.2">
      <c r="A1886" s="546"/>
      <c r="B1886" s="546"/>
      <c r="C1886" s="546"/>
      <c r="D1886" s="157"/>
      <c r="E1886" s="549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517"/>
    </row>
    <row r="1887" spans="1:22" ht="12" customHeight="1" x14ac:dyDescent="0.2">
      <c r="A1887" s="546"/>
      <c r="B1887" s="547"/>
      <c r="C1887" s="546"/>
      <c r="D1887" s="157"/>
      <c r="E1887" s="549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517"/>
    </row>
    <row r="1888" spans="1:22" ht="12" customHeight="1" x14ac:dyDescent="0.2">
      <c r="A1888" s="546"/>
      <c r="B1888" s="546"/>
      <c r="C1888" s="546"/>
      <c r="D1888" s="157"/>
      <c r="E1888" s="545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517"/>
    </row>
    <row r="1889" spans="1:22" ht="12" customHeight="1" x14ac:dyDescent="0.2">
      <c r="A1889" s="546"/>
      <c r="B1889" s="547"/>
      <c r="C1889" s="546"/>
      <c r="D1889" s="157"/>
      <c r="E1889" s="545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517"/>
    </row>
    <row r="1890" spans="1:22" ht="12" customHeight="1" x14ac:dyDescent="0.2">
      <c r="A1890" s="546"/>
      <c r="B1890" s="546"/>
      <c r="C1890" s="548"/>
      <c r="D1890" s="160"/>
      <c r="E1890" s="549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517"/>
    </row>
    <row r="1891" spans="1:22" ht="12" customHeight="1" x14ac:dyDescent="0.2">
      <c r="A1891" s="546"/>
      <c r="B1891" s="547"/>
      <c r="C1891" s="548"/>
      <c r="D1891" s="160"/>
      <c r="E1891" s="549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517"/>
    </row>
    <row r="1892" spans="1:22" ht="12" customHeight="1" x14ac:dyDescent="0.2">
      <c r="A1892" s="546"/>
      <c r="B1892" s="546"/>
      <c r="C1892" s="548"/>
      <c r="D1892" s="160"/>
      <c r="E1892" s="549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517"/>
    </row>
    <row r="1893" spans="1:22" ht="12" customHeight="1" x14ac:dyDescent="0.2">
      <c r="A1893" s="546"/>
      <c r="B1893" s="546"/>
      <c r="C1893" s="548"/>
      <c r="D1893" s="160"/>
      <c r="E1893" s="549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517"/>
    </row>
    <row r="1894" spans="1:22" ht="12" customHeight="1" x14ac:dyDescent="0.2">
      <c r="A1894" s="546"/>
      <c r="B1894" s="546"/>
      <c r="C1894" s="548"/>
      <c r="D1894" s="160"/>
      <c r="E1894" s="549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517"/>
    </row>
    <row r="1895" spans="1:22" ht="12" customHeight="1" x14ac:dyDescent="0.2">
      <c r="A1895" s="546"/>
      <c r="B1895" s="547"/>
      <c r="C1895" s="548"/>
      <c r="D1895" s="160"/>
      <c r="E1895" s="549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517"/>
    </row>
    <row r="1896" spans="1:22" ht="12" customHeight="1" x14ac:dyDescent="0.2">
      <c r="A1896" s="546"/>
      <c r="B1896" s="546"/>
      <c r="C1896" s="548"/>
      <c r="D1896" s="160"/>
      <c r="E1896" s="545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517"/>
    </row>
    <row r="1897" spans="1:22" ht="12" customHeight="1" x14ac:dyDescent="0.2">
      <c r="A1897" s="546"/>
      <c r="B1897" s="546"/>
      <c r="C1897" s="548"/>
      <c r="D1897" s="160"/>
      <c r="E1897" s="545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517"/>
    </row>
    <row r="1898" spans="1:22" ht="12" customHeight="1" x14ac:dyDescent="0.2">
      <c r="A1898" s="546"/>
      <c r="B1898" s="546"/>
      <c r="C1898" s="548"/>
      <c r="D1898" s="160"/>
      <c r="E1898" s="545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517"/>
    </row>
    <row r="1899" spans="1:22" ht="12" customHeight="1" x14ac:dyDescent="0.2">
      <c r="A1899" s="546"/>
      <c r="B1899" s="547"/>
      <c r="C1899" s="548"/>
      <c r="D1899" s="160"/>
      <c r="E1899" s="545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517"/>
    </row>
    <row r="1900" spans="1:22" ht="12" customHeight="1" x14ac:dyDescent="0.2">
      <c r="A1900" s="546"/>
      <c r="B1900" s="546"/>
      <c r="C1900" s="548"/>
      <c r="D1900" s="160"/>
      <c r="E1900" s="545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517"/>
    </row>
    <row r="1901" spans="1:22" ht="12" customHeight="1" x14ac:dyDescent="0.2">
      <c r="A1901" s="546"/>
      <c r="B1901" s="547"/>
      <c r="C1901" s="548"/>
      <c r="D1901" s="160"/>
      <c r="E1901" s="545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517"/>
    </row>
    <row r="1902" spans="1:22" ht="12" customHeight="1" x14ac:dyDescent="0.2">
      <c r="A1902" s="546"/>
      <c r="B1902" s="546"/>
      <c r="C1902" s="546"/>
      <c r="D1902" s="157"/>
      <c r="E1902" s="549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517"/>
    </row>
    <row r="1903" spans="1:22" ht="12" customHeight="1" x14ac:dyDescent="0.2">
      <c r="A1903" s="546"/>
      <c r="B1903" s="547"/>
      <c r="C1903" s="546"/>
      <c r="D1903" s="157"/>
      <c r="E1903" s="549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517"/>
    </row>
    <row r="1904" spans="1:22" ht="12" customHeight="1" x14ac:dyDescent="0.2">
      <c r="A1904" s="546"/>
      <c r="B1904" s="546"/>
      <c r="C1904" s="546"/>
      <c r="D1904" s="157"/>
      <c r="E1904" s="545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517"/>
    </row>
    <row r="1905" spans="1:22" ht="12" customHeight="1" x14ac:dyDescent="0.2">
      <c r="A1905" s="546"/>
      <c r="B1905" s="546"/>
      <c r="C1905" s="546"/>
      <c r="D1905" s="157"/>
      <c r="E1905" s="545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517"/>
    </row>
    <row r="1906" spans="1:22" ht="12" customHeight="1" x14ac:dyDescent="0.2">
      <c r="A1906" s="546"/>
      <c r="B1906" s="546"/>
      <c r="C1906" s="548"/>
      <c r="D1906" s="160"/>
      <c r="E1906" s="549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517"/>
    </row>
    <row r="1907" spans="1:22" ht="12" customHeight="1" x14ac:dyDescent="0.2">
      <c r="A1907" s="546"/>
      <c r="B1907" s="547"/>
      <c r="C1907" s="548"/>
      <c r="D1907" s="160"/>
      <c r="E1907" s="549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517"/>
    </row>
    <row r="1908" spans="1:22" ht="12" customHeight="1" x14ac:dyDescent="0.2">
      <c r="A1908" s="546"/>
      <c r="B1908" s="546"/>
      <c r="C1908" s="548"/>
      <c r="D1908" s="160"/>
      <c r="E1908" s="545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517"/>
    </row>
    <row r="1909" spans="1:22" ht="12" customHeight="1" x14ac:dyDescent="0.2">
      <c r="A1909" s="546"/>
      <c r="B1909" s="547"/>
      <c r="C1909" s="548"/>
      <c r="D1909" s="160"/>
      <c r="E1909" s="545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517"/>
    </row>
    <row r="1910" spans="1:22" ht="12" customHeight="1" x14ac:dyDescent="0.2">
      <c r="A1910" s="546"/>
      <c r="B1910" s="546"/>
      <c r="C1910" s="548"/>
      <c r="D1910" s="160"/>
      <c r="E1910" s="549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517"/>
    </row>
    <row r="1911" spans="1:22" ht="12" customHeight="1" x14ac:dyDescent="0.2">
      <c r="A1911" s="546"/>
      <c r="B1911" s="547"/>
      <c r="C1911" s="548"/>
      <c r="D1911" s="160"/>
      <c r="E1911" s="549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517"/>
    </row>
    <row r="1912" spans="1:22" ht="12" customHeight="1" x14ac:dyDescent="0.2">
      <c r="A1912" s="546"/>
      <c r="B1912" s="546"/>
      <c r="C1912" s="548"/>
      <c r="D1912" s="160"/>
      <c r="E1912" s="545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517"/>
    </row>
    <row r="1913" spans="1:22" ht="12" customHeight="1" x14ac:dyDescent="0.2">
      <c r="A1913" s="546"/>
      <c r="B1913" s="547"/>
      <c r="C1913" s="548"/>
      <c r="D1913" s="160"/>
      <c r="E1913" s="545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517"/>
    </row>
    <row r="1914" spans="1:22" ht="12" customHeight="1" x14ac:dyDescent="0.2">
      <c r="A1914" s="546"/>
      <c r="B1914" s="546"/>
      <c r="C1914" s="548"/>
      <c r="D1914" s="160"/>
      <c r="E1914" s="549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517"/>
    </row>
    <row r="1915" spans="1:22" ht="12" customHeight="1" x14ac:dyDescent="0.2">
      <c r="A1915" s="546"/>
      <c r="B1915" s="546"/>
      <c r="C1915" s="548"/>
      <c r="D1915" s="160"/>
      <c r="E1915" s="549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517"/>
    </row>
    <row r="1916" spans="1:22" ht="12" customHeight="1" x14ac:dyDescent="0.2">
      <c r="A1916" s="546"/>
      <c r="B1916" s="546"/>
      <c r="C1916" s="546"/>
      <c r="D1916" s="157"/>
      <c r="E1916" s="545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517"/>
    </row>
    <row r="1917" spans="1:22" ht="12" customHeight="1" x14ac:dyDescent="0.2">
      <c r="A1917" s="546"/>
      <c r="B1917" s="546"/>
      <c r="C1917" s="546"/>
      <c r="D1917" s="157"/>
      <c r="E1917" s="545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517"/>
    </row>
    <row r="1918" spans="1:22" ht="12" customHeight="1" x14ac:dyDescent="0.2">
      <c r="A1918" s="546"/>
      <c r="B1918" s="546"/>
      <c r="C1918" s="548"/>
      <c r="D1918" s="160"/>
      <c r="E1918" s="549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517"/>
    </row>
    <row r="1919" spans="1:22" ht="12" customHeight="1" x14ac:dyDescent="0.2">
      <c r="A1919" s="546"/>
      <c r="B1919" s="547"/>
      <c r="C1919" s="548"/>
      <c r="D1919" s="160"/>
      <c r="E1919" s="549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517"/>
    </row>
    <row r="1920" spans="1:22" ht="12" customHeight="1" x14ac:dyDescent="0.2">
      <c r="A1920" s="546"/>
      <c r="B1920" s="546"/>
      <c r="C1920" s="548"/>
      <c r="D1920" s="160"/>
      <c r="E1920" s="545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517"/>
    </row>
    <row r="1921" spans="1:22" ht="12" customHeight="1" x14ac:dyDescent="0.2">
      <c r="A1921" s="546"/>
      <c r="B1921" s="546"/>
      <c r="C1921" s="548"/>
      <c r="D1921" s="160"/>
      <c r="E1921" s="545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517"/>
    </row>
    <row r="1922" spans="1:22" ht="12" customHeight="1" x14ac:dyDescent="0.2">
      <c r="A1922" s="546"/>
      <c r="B1922" s="546"/>
      <c r="C1922" s="548"/>
      <c r="D1922" s="160"/>
      <c r="E1922" s="552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517"/>
    </row>
    <row r="1923" spans="1:22" ht="12" customHeight="1" x14ac:dyDescent="0.2">
      <c r="A1923" s="546"/>
      <c r="B1923" s="546"/>
      <c r="C1923" s="548"/>
      <c r="D1923" s="160"/>
      <c r="E1923" s="552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517"/>
    </row>
    <row r="1924" spans="1:22" ht="12" customHeight="1" x14ac:dyDescent="0.2">
      <c r="A1924" s="546"/>
      <c r="B1924" s="546"/>
      <c r="C1924" s="548"/>
      <c r="D1924" s="160"/>
      <c r="E1924" s="545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517"/>
    </row>
    <row r="1925" spans="1:22" ht="12" customHeight="1" x14ac:dyDescent="0.2">
      <c r="A1925" s="546"/>
      <c r="B1925" s="547"/>
      <c r="C1925" s="548"/>
      <c r="D1925" s="160"/>
      <c r="E1925" s="545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517"/>
    </row>
    <row r="1926" spans="1:22" ht="12" customHeight="1" x14ac:dyDescent="0.2">
      <c r="A1926" s="546"/>
      <c r="B1926" s="546"/>
      <c r="C1926" s="548"/>
      <c r="D1926" s="160"/>
      <c r="E1926" s="549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517"/>
    </row>
    <row r="1927" spans="1:22" ht="12" customHeight="1" x14ac:dyDescent="0.2">
      <c r="A1927" s="546"/>
      <c r="B1927" s="546"/>
      <c r="C1927" s="548"/>
      <c r="D1927" s="160"/>
      <c r="E1927" s="549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517"/>
    </row>
    <row r="1928" spans="1:22" ht="12" customHeight="1" x14ac:dyDescent="0.2">
      <c r="A1928" s="546"/>
      <c r="B1928" s="546"/>
      <c r="C1928" s="548"/>
      <c r="D1928" s="160"/>
      <c r="E1928" s="545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517"/>
    </row>
    <row r="1929" spans="1:22" ht="12" customHeight="1" x14ac:dyDescent="0.2">
      <c r="A1929" s="546"/>
      <c r="B1929" s="547"/>
      <c r="C1929" s="548"/>
      <c r="D1929" s="160"/>
      <c r="E1929" s="545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517"/>
    </row>
    <row r="1930" spans="1:22" ht="12" customHeight="1" x14ac:dyDescent="0.2">
      <c r="A1930" s="546"/>
      <c r="B1930" s="546"/>
      <c r="C1930" s="548"/>
      <c r="D1930" s="160"/>
      <c r="E1930" s="549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546"/>
      <c r="B1931" s="547"/>
      <c r="C1931" s="548"/>
      <c r="D1931" s="160"/>
      <c r="E1931" s="549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546"/>
      <c r="B1932" s="546"/>
      <c r="C1932" s="548"/>
      <c r="D1932" s="160"/>
      <c r="E1932" s="545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546"/>
      <c r="B1933" s="547"/>
      <c r="C1933" s="548"/>
      <c r="D1933" s="160"/>
      <c r="E1933" s="545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546"/>
      <c r="B1934" s="546"/>
      <c r="C1934" s="548"/>
      <c r="D1934" s="160"/>
      <c r="E1934" s="549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546"/>
      <c r="B1935" s="547"/>
      <c r="C1935" s="548"/>
      <c r="D1935" s="160"/>
      <c r="E1935" s="549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546"/>
      <c r="B1936" s="546"/>
      <c r="C1936" s="548"/>
      <c r="D1936" s="160"/>
      <c r="E1936" s="549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546"/>
      <c r="B1937" s="546"/>
      <c r="C1937" s="548"/>
      <c r="D1937" s="160"/>
      <c r="E1937" s="549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546"/>
      <c r="B1938" s="546"/>
      <c r="C1938" s="548"/>
      <c r="D1938" s="160"/>
      <c r="E1938" s="545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546"/>
      <c r="B1939" s="547"/>
      <c r="C1939" s="548"/>
      <c r="D1939" s="160"/>
      <c r="E1939" s="545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546"/>
      <c r="B1940" s="546"/>
      <c r="C1940" s="548"/>
      <c r="D1940" s="160"/>
      <c r="E1940" s="549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546"/>
      <c r="B1941" s="547"/>
      <c r="C1941" s="548"/>
      <c r="D1941" s="160"/>
      <c r="E1941" s="549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546"/>
      <c r="B1942" s="546"/>
      <c r="C1942" s="548"/>
      <c r="D1942" s="160"/>
      <c r="E1942" s="545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546"/>
      <c r="B1943" s="547"/>
      <c r="C1943" s="548"/>
      <c r="D1943" s="160"/>
      <c r="E1943" s="545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546"/>
      <c r="B1944" s="546"/>
      <c r="C1944" s="548"/>
      <c r="D1944" s="160"/>
      <c r="E1944" s="545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546"/>
      <c r="B1945" s="547"/>
      <c r="C1945" s="548"/>
      <c r="D1945" s="160"/>
      <c r="E1945" s="545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546"/>
      <c r="B1946" s="546"/>
      <c r="C1946" s="548"/>
      <c r="D1946" s="160"/>
      <c r="E1946" s="549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546"/>
      <c r="B1947" s="547"/>
      <c r="C1947" s="548"/>
      <c r="D1947" s="160"/>
      <c r="E1947" s="549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546"/>
      <c r="B1948" s="546"/>
      <c r="C1948" s="546"/>
      <c r="D1948" s="157"/>
      <c r="E1948" s="545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546"/>
      <c r="B1949" s="546"/>
      <c r="C1949" s="546"/>
      <c r="D1949" s="157"/>
      <c r="E1949" s="545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546"/>
      <c r="B1950" s="546"/>
      <c r="C1950" s="546"/>
      <c r="D1950" s="157"/>
      <c r="E1950" s="545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546"/>
      <c r="B1951" s="546"/>
      <c r="C1951" s="546"/>
      <c r="D1951" s="157"/>
      <c r="E1951" s="545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546"/>
      <c r="B1952" s="546"/>
      <c r="C1952" s="546"/>
      <c r="D1952" s="157"/>
      <c r="E1952" s="550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546"/>
      <c r="B1953" s="547"/>
      <c r="C1953" s="546"/>
      <c r="D1953" s="157"/>
      <c r="E1953" s="550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546"/>
      <c r="B1954" s="546"/>
      <c r="C1954" s="548"/>
      <c r="D1954" s="160"/>
      <c r="E1954" s="549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546"/>
      <c r="B1955" s="547"/>
      <c r="C1955" s="548"/>
      <c r="D1955" s="160"/>
      <c r="E1955" s="549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546"/>
      <c r="B1956" s="546"/>
      <c r="C1956" s="548"/>
      <c r="D1956" s="160"/>
      <c r="E1956" s="549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546"/>
      <c r="B1957" s="546"/>
      <c r="C1957" s="548"/>
      <c r="D1957" s="160"/>
      <c r="E1957" s="549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546"/>
      <c r="B1958" s="546"/>
      <c r="C1958" s="546"/>
      <c r="D1958" s="157"/>
      <c r="E1958" s="549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546"/>
      <c r="B1959" s="546"/>
      <c r="C1959" s="546"/>
      <c r="D1959" s="157"/>
      <c r="E1959" s="549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546"/>
      <c r="B1960" s="546"/>
      <c r="C1960" s="548"/>
      <c r="D1960" s="160"/>
      <c r="E1960" s="549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546"/>
      <c r="B1961" s="547"/>
      <c r="C1961" s="548"/>
      <c r="D1961" s="160"/>
      <c r="E1961" s="549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546"/>
      <c r="B1962" s="546"/>
      <c r="C1962" s="548"/>
      <c r="D1962" s="160"/>
      <c r="E1962" s="549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546"/>
      <c r="B1963" s="546"/>
      <c r="C1963" s="548"/>
      <c r="D1963" s="160"/>
      <c r="E1963" s="549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546"/>
      <c r="B1964" s="546"/>
      <c r="C1964" s="548"/>
      <c r="D1964" s="160"/>
      <c r="E1964" s="549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546"/>
      <c r="B1965" s="547"/>
      <c r="C1965" s="548"/>
      <c r="D1965" s="160"/>
      <c r="E1965" s="549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546"/>
      <c r="B1966" s="546"/>
      <c r="C1966" s="548"/>
      <c r="D1966" s="160"/>
      <c r="E1966" s="545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546"/>
      <c r="B1967" s="547"/>
      <c r="C1967" s="548"/>
      <c r="D1967" s="160"/>
      <c r="E1967" s="545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546"/>
      <c r="B1968" s="546"/>
      <c r="C1968" s="548"/>
      <c r="D1968" s="160"/>
      <c r="E1968" s="549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546"/>
      <c r="B1969" s="547"/>
      <c r="C1969" s="548"/>
      <c r="D1969" s="160"/>
      <c r="E1969" s="549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546"/>
      <c r="B1970" s="546"/>
      <c r="C1970" s="548"/>
      <c r="D1970" s="160"/>
      <c r="E1970" s="549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546"/>
      <c r="B1971" s="547"/>
      <c r="C1971" s="548"/>
      <c r="D1971" s="160"/>
      <c r="E1971" s="549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546"/>
      <c r="B1972" s="546"/>
      <c r="C1972" s="548"/>
      <c r="D1972" s="160"/>
      <c r="E1972" s="545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546"/>
      <c r="B1973" s="546"/>
      <c r="C1973" s="548"/>
      <c r="D1973" s="160"/>
      <c r="E1973" s="545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546"/>
      <c r="B1974" s="546"/>
      <c r="C1974" s="548"/>
      <c r="D1974" s="160"/>
      <c r="E1974" s="549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546"/>
      <c r="B1975" s="547"/>
      <c r="C1975" s="548"/>
      <c r="D1975" s="160"/>
      <c r="E1975" s="549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546"/>
      <c r="B1976" s="546"/>
      <c r="C1976" s="548"/>
      <c r="D1976" s="160"/>
      <c r="E1976" s="545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546"/>
      <c r="B1977" s="547"/>
      <c r="C1977" s="548"/>
      <c r="D1977" s="160"/>
      <c r="E1977" s="545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546"/>
      <c r="B1978" s="546"/>
      <c r="C1978" s="548"/>
      <c r="D1978" s="160"/>
      <c r="E1978" s="545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546"/>
      <c r="B1979" s="547"/>
      <c r="C1979" s="548"/>
      <c r="D1979" s="160"/>
      <c r="E1979" s="545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546"/>
      <c r="B1980" s="546"/>
      <c r="C1980" s="548"/>
      <c r="D1980" s="160"/>
      <c r="E1980" s="549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546"/>
      <c r="B1981" s="547"/>
      <c r="C1981" s="548"/>
      <c r="D1981" s="160"/>
      <c r="E1981" s="549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546"/>
      <c r="B1982" s="546"/>
      <c r="C1982" s="546"/>
      <c r="D1982" s="157"/>
      <c r="E1982" s="549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546"/>
      <c r="B1983" s="546"/>
      <c r="C1983" s="546"/>
      <c r="D1983" s="157"/>
      <c r="E1983" s="549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546"/>
      <c r="B1984" s="546"/>
      <c r="C1984" s="546"/>
      <c r="D1984" s="157"/>
      <c r="E1984" s="545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546"/>
      <c r="B1985" s="547"/>
      <c r="C1985" s="546"/>
      <c r="D1985" s="157"/>
      <c r="E1985" s="545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546"/>
      <c r="B1986" s="546"/>
      <c r="C1986" s="546"/>
      <c r="D1986" s="157"/>
      <c r="E1986" s="549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546"/>
      <c r="B1987" s="546"/>
      <c r="C1987" s="546"/>
      <c r="D1987" s="157"/>
      <c r="E1987" s="549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546"/>
      <c r="B1988" s="546"/>
      <c r="C1988" s="546"/>
      <c r="D1988" s="157"/>
      <c r="E1988" s="545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546"/>
      <c r="B1989" s="547"/>
      <c r="C1989" s="546"/>
      <c r="D1989" s="157"/>
      <c r="E1989" s="545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546"/>
      <c r="B1990" s="546"/>
      <c r="C1990" s="548"/>
      <c r="D1990" s="160"/>
      <c r="E1990" s="549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546"/>
      <c r="B1991" s="547"/>
      <c r="C1991" s="548"/>
      <c r="D1991" s="160"/>
      <c r="E1991" s="549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546"/>
      <c r="B1992" s="546"/>
      <c r="C1992" s="548"/>
      <c r="D1992" s="160"/>
      <c r="E1992" s="545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546"/>
      <c r="B1993" s="547"/>
      <c r="C1993" s="548"/>
      <c r="D1993" s="160"/>
      <c r="E1993" s="545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546"/>
      <c r="B1994" s="546"/>
      <c r="C1994" s="548"/>
      <c r="D1994" s="160"/>
      <c r="E1994" s="549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546"/>
      <c r="B1995" s="547"/>
      <c r="C1995" s="548"/>
      <c r="D1995" s="160"/>
      <c r="E1995" s="549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546"/>
      <c r="B1996" s="546"/>
      <c r="C1996" s="548"/>
      <c r="D1996" s="160"/>
      <c r="E1996" s="545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546"/>
      <c r="B1997" s="546"/>
      <c r="C1997" s="548"/>
      <c r="D1997" s="160"/>
      <c r="E1997" s="545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546"/>
      <c r="B1998" s="546"/>
      <c r="C1998" s="548"/>
      <c r="D1998" s="160"/>
      <c r="E1998" s="550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546"/>
      <c r="B1999" s="547"/>
      <c r="C1999" s="548"/>
      <c r="D1999" s="160"/>
      <c r="E1999" s="550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546"/>
      <c r="B2000" s="546"/>
      <c r="C2000" s="548"/>
      <c r="D2000" s="160"/>
      <c r="E2000" s="549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546"/>
      <c r="B2001" s="547"/>
      <c r="C2001" s="548"/>
      <c r="D2001" s="160"/>
      <c r="E2001" s="549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546"/>
      <c r="B2002" s="546"/>
      <c r="C2002" s="548"/>
      <c r="D2002" s="160"/>
      <c r="E2002" s="545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546"/>
      <c r="B2003" s="546"/>
      <c r="C2003" s="548"/>
      <c r="D2003" s="160"/>
      <c r="E2003" s="545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546"/>
      <c r="B2004" s="546"/>
      <c r="C2004" s="548"/>
      <c r="D2004" s="160"/>
      <c r="E2004" s="549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546"/>
      <c r="B2005" s="547"/>
      <c r="C2005" s="548"/>
      <c r="D2005" s="160"/>
      <c r="E2005" s="549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546"/>
      <c r="B2006" s="546"/>
      <c r="C2006" s="548"/>
      <c r="D2006" s="160"/>
      <c r="E2006" s="545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546"/>
      <c r="B2007" s="547"/>
      <c r="C2007" s="548"/>
      <c r="D2007" s="160"/>
      <c r="E2007" s="545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546"/>
      <c r="B2008" s="546"/>
      <c r="C2008" s="546"/>
      <c r="D2008" s="157"/>
      <c r="E2008" s="549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546"/>
      <c r="B2009" s="546"/>
      <c r="C2009" s="546"/>
      <c r="D2009" s="157"/>
      <c r="E2009" s="549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546"/>
      <c r="B2010" s="546"/>
      <c r="C2010" s="546"/>
      <c r="D2010" s="157"/>
      <c r="E2010" s="549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546"/>
      <c r="B2011" s="547"/>
      <c r="C2011" s="546"/>
      <c r="D2011" s="157"/>
      <c r="E2011" s="549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546"/>
      <c r="B2012" s="546"/>
      <c r="C2012" s="546"/>
      <c r="D2012" s="157"/>
      <c r="E2012" s="545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546"/>
      <c r="B2013" s="546"/>
      <c r="C2013" s="546"/>
      <c r="D2013" s="157"/>
      <c r="E2013" s="545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546"/>
      <c r="B2014" s="546"/>
      <c r="C2014" s="548"/>
      <c r="D2014" s="160"/>
      <c r="E2014" s="549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546"/>
      <c r="B2015" s="547"/>
      <c r="C2015" s="548"/>
      <c r="D2015" s="160"/>
      <c r="E2015" s="549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546"/>
      <c r="B2016" s="546"/>
      <c r="C2016" s="548"/>
      <c r="D2016" s="160"/>
      <c r="E2016" s="545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546"/>
      <c r="B2017" s="546"/>
      <c r="C2017" s="548"/>
      <c r="D2017" s="160"/>
      <c r="E2017" s="545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546"/>
      <c r="B2018" s="546"/>
      <c r="C2018" s="548"/>
      <c r="D2018" s="160"/>
      <c r="E2018" s="545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546"/>
      <c r="B2019" s="547"/>
      <c r="C2019" s="548"/>
      <c r="D2019" s="160"/>
      <c r="E2019" s="545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546"/>
      <c r="B2020" s="546"/>
      <c r="C2020" s="548"/>
      <c r="D2020" s="160"/>
      <c r="E2020" s="549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546"/>
      <c r="B2021" s="547"/>
      <c r="C2021" s="548"/>
      <c r="D2021" s="160"/>
      <c r="E2021" s="549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546"/>
      <c r="B2022" s="546"/>
      <c r="C2022" s="546"/>
      <c r="D2022" s="157"/>
      <c r="E2022" s="549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546"/>
      <c r="B2023" s="546"/>
      <c r="C2023" s="546"/>
      <c r="D2023" s="157"/>
      <c r="E2023" s="549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546"/>
      <c r="B2024" s="546"/>
      <c r="C2024" s="548"/>
      <c r="D2024" s="160"/>
      <c r="E2024" s="545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546"/>
      <c r="B2025" s="547"/>
      <c r="C2025" s="548"/>
      <c r="D2025" s="160"/>
      <c r="E2025" s="545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546"/>
      <c r="B2026" s="546"/>
      <c r="C2026" s="548"/>
      <c r="D2026" s="160"/>
      <c r="E2026" s="545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546"/>
      <c r="B2027" s="546"/>
      <c r="C2027" s="548"/>
      <c r="D2027" s="160"/>
      <c r="E2027" s="545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546"/>
      <c r="B2028" s="546"/>
      <c r="C2028" s="546"/>
      <c r="D2028" s="157"/>
      <c r="E2028" s="549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546"/>
      <c r="B2029" s="547"/>
      <c r="C2029" s="546"/>
      <c r="D2029" s="157"/>
      <c r="E2029" s="549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546"/>
      <c r="B2030" s="546"/>
      <c r="C2030" s="546"/>
      <c r="D2030" s="153"/>
      <c r="E2030" s="554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546"/>
      <c r="B2031" s="546"/>
      <c r="C2031" s="546"/>
      <c r="D2031" s="154"/>
      <c r="E2031" s="555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546"/>
      <c r="B2032" s="546"/>
      <c r="C2032" s="546"/>
      <c r="D2032" s="153"/>
      <c r="E2032" s="554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546"/>
      <c r="B2033" s="546"/>
      <c r="C2033" s="546"/>
      <c r="D2033" s="154"/>
      <c r="E2033" s="555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546"/>
      <c r="B2034" s="546"/>
      <c r="C2034" s="546"/>
      <c r="D2034" s="153"/>
      <c r="E2034" s="556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546"/>
      <c r="B2035" s="547"/>
      <c r="C2035" s="546"/>
      <c r="D2035" s="154"/>
      <c r="E2035" s="557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546"/>
      <c r="B2036" s="546"/>
      <c r="C2036" s="548"/>
      <c r="D2036" s="155"/>
      <c r="E2036" s="554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546"/>
      <c r="B2037" s="546"/>
      <c r="C2037" s="548"/>
      <c r="D2037" s="156"/>
      <c r="E2037" s="555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546"/>
      <c r="B2038" s="546"/>
      <c r="C2038" s="548"/>
      <c r="D2038" s="155"/>
      <c r="E2038" s="556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546"/>
      <c r="B2039" s="547"/>
      <c r="C2039" s="548"/>
      <c r="D2039" s="156"/>
      <c r="E2039" s="557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546"/>
      <c r="B2040" s="546"/>
      <c r="C2040" s="548"/>
      <c r="D2040" s="155"/>
      <c r="E2040" s="556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546"/>
      <c r="B2041" s="546"/>
      <c r="C2041" s="548"/>
      <c r="D2041" s="156"/>
      <c r="E2041" s="557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546"/>
      <c r="B2042" s="546"/>
      <c r="C2042" s="548"/>
      <c r="D2042" s="155"/>
      <c r="E2042" s="554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546"/>
      <c r="B2043" s="546"/>
      <c r="C2043" s="548"/>
      <c r="D2043" s="156"/>
      <c r="E2043" s="555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546"/>
      <c r="B2044" s="546"/>
      <c r="C2044" s="548"/>
      <c r="D2044" s="155"/>
      <c r="E2044" s="554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546"/>
      <c r="B2045" s="547"/>
      <c r="C2045" s="548"/>
      <c r="D2045" s="156"/>
      <c r="E2045" s="555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546"/>
      <c r="B2046" s="546"/>
      <c r="C2046" s="548"/>
      <c r="D2046" s="155"/>
      <c r="E2046" s="554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546"/>
      <c r="B2047" s="547"/>
      <c r="C2047" s="548"/>
      <c r="D2047" s="156"/>
      <c r="E2047" s="555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546"/>
      <c r="B2048" s="546"/>
      <c r="C2048" s="548"/>
      <c r="D2048" s="155"/>
      <c r="E2048" s="556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546"/>
      <c r="B2049" s="547"/>
      <c r="C2049" s="548"/>
      <c r="D2049" s="156"/>
      <c r="E2049" s="557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546"/>
      <c r="B2050" s="546"/>
      <c r="C2050" s="548"/>
      <c r="D2050" s="160"/>
      <c r="E2050" s="549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546"/>
      <c r="B2051" s="547"/>
      <c r="C2051" s="548"/>
      <c r="D2051" s="160"/>
      <c r="E2051" s="549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546"/>
      <c r="B2052" s="546"/>
      <c r="C2052" s="546"/>
      <c r="D2052" s="157"/>
      <c r="E2052" s="549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546"/>
      <c r="B2053" s="546"/>
      <c r="C2053" s="546"/>
      <c r="D2053" s="157"/>
      <c r="E2053" s="549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546"/>
      <c r="B2054" s="546"/>
      <c r="C2054" s="546"/>
      <c r="D2054" s="157"/>
      <c r="E2054" s="545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546"/>
      <c r="B2055" s="546"/>
      <c r="C2055" s="546"/>
      <c r="D2055" s="157"/>
      <c r="E2055" s="545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546"/>
      <c r="B2056" s="546"/>
      <c r="C2056" s="548"/>
      <c r="D2056" s="160"/>
      <c r="E2056" s="549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546"/>
      <c r="B2057" s="547"/>
      <c r="C2057" s="548"/>
      <c r="D2057" s="160"/>
      <c r="E2057" s="549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546"/>
      <c r="B2058" s="546"/>
      <c r="C2058" s="548"/>
      <c r="D2058" s="160"/>
      <c r="E2058" s="549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546"/>
      <c r="B2059" s="547"/>
      <c r="C2059" s="548"/>
      <c r="D2059" s="160"/>
      <c r="E2059" s="549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546"/>
      <c r="B2060" s="546"/>
      <c r="C2060" s="546"/>
      <c r="D2060" s="157"/>
      <c r="E2060" s="545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546"/>
      <c r="B2061" s="547"/>
      <c r="C2061" s="546"/>
      <c r="D2061" s="157"/>
      <c r="E2061" s="545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546"/>
      <c r="B2062" s="546"/>
      <c r="C2062" s="548"/>
      <c r="D2062" s="160"/>
      <c r="E2062" s="545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546"/>
      <c r="B2063" s="547"/>
      <c r="C2063" s="548"/>
      <c r="D2063" s="160"/>
      <c r="E2063" s="545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546"/>
      <c r="B2064" s="546"/>
      <c r="C2064" s="548"/>
      <c r="D2064" s="160"/>
      <c r="E2064" s="549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546"/>
      <c r="B2065" s="547"/>
      <c r="C2065" s="548"/>
      <c r="D2065" s="160"/>
      <c r="E2065" s="549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546"/>
      <c r="B2066" s="546"/>
      <c r="C2066" s="548"/>
      <c r="D2066" s="160"/>
      <c r="E2066" s="549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546"/>
      <c r="B2067" s="547"/>
      <c r="C2067" s="548"/>
      <c r="D2067" s="160"/>
      <c r="E2067" s="549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546"/>
      <c r="B2068" s="546"/>
      <c r="C2068" s="548"/>
      <c r="D2068" s="160"/>
      <c r="E2068" s="552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546"/>
      <c r="B2069" s="546"/>
      <c r="C2069" s="548"/>
      <c r="D2069" s="160"/>
      <c r="E2069" s="552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546"/>
      <c r="B2070" s="546"/>
      <c r="C2070" s="548"/>
      <c r="D2070" s="160"/>
      <c r="E2070" s="551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546"/>
      <c r="B2071" s="547"/>
      <c r="C2071" s="548"/>
      <c r="D2071" s="160"/>
      <c r="E2071" s="552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546"/>
      <c r="B2072" s="546"/>
      <c r="C2072" s="548"/>
      <c r="D2072" s="160"/>
      <c r="E2072" s="549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546"/>
      <c r="B2073" s="546"/>
      <c r="C2073" s="548"/>
      <c r="D2073" s="160"/>
      <c r="E2073" s="549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546"/>
      <c r="B2074" s="546"/>
      <c r="C2074" s="548"/>
      <c r="D2074" s="160"/>
      <c r="E2074" s="549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546"/>
      <c r="B2075" s="547"/>
      <c r="C2075" s="548"/>
      <c r="D2075" s="160"/>
      <c r="E2075" s="549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546"/>
      <c r="B2076" s="546"/>
      <c r="C2076" s="548"/>
      <c r="D2076" s="160"/>
      <c r="E2076" s="545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546"/>
      <c r="B2077" s="546"/>
      <c r="C2077" s="548"/>
      <c r="D2077" s="160"/>
      <c r="E2077" s="545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546"/>
      <c r="B2078" s="546"/>
      <c r="C2078" s="548"/>
      <c r="D2078" s="160"/>
      <c r="E2078" s="549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546"/>
      <c r="B2079" s="547"/>
      <c r="C2079" s="548"/>
      <c r="D2079" s="160"/>
      <c r="E2079" s="549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546"/>
      <c r="B2080" s="546"/>
      <c r="C2080" s="548"/>
      <c r="D2080" s="160"/>
      <c r="E2080" s="549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546"/>
      <c r="B2081" s="546"/>
      <c r="C2081" s="548"/>
      <c r="D2081" s="160"/>
      <c r="E2081" s="549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546"/>
      <c r="B2082" s="546"/>
      <c r="C2082" s="548"/>
      <c r="D2082" s="160"/>
      <c r="E2082" s="549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546"/>
      <c r="B2083" s="547"/>
      <c r="C2083" s="548"/>
      <c r="D2083" s="160"/>
      <c r="E2083" s="549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546"/>
      <c r="B2084" s="546"/>
      <c r="C2084" s="548"/>
      <c r="D2084" s="160"/>
      <c r="E2084" s="545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546"/>
      <c r="B2085" s="546"/>
      <c r="C2085" s="548"/>
      <c r="D2085" s="160"/>
      <c r="E2085" s="545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546"/>
      <c r="B2086" s="546"/>
      <c r="C2086" s="548"/>
      <c r="D2086" s="160"/>
      <c r="E2086" s="545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546"/>
      <c r="B2087" s="546"/>
      <c r="C2087" s="548"/>
      <c r="D2087" s="160"/>
      <c r="E2087" s="545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546"/>
      <c r="B2088" s="546"/>
      <c r="C2088" s="548"/>
      <c r="D2088" s="160"/>
      <c r="E2088" s="552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546"/>
      <c r="B2089" s="547"/>
      <c r="C2089" s="548"/>
      <c r="D2089" s="160"/>
      <c r="E2089" s="552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546"/>
      <c r="B2090" s="546"/>
      <c r="C2090" s="548"/>
      <c r="D2090" s="160"/>
      <c r="E2090" s="545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546"/>
      <c r="B2091" s="546"/>
      <c r="C2091" s="548"/>
      <c r="D2091" s="160"/>
      <c r="E2091" s="545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546"/>
      <c r="B2092" s="546"/>
      <c r="C2092" s="548"/>
      <c r="D2092" s="160"/>
      <c r="E2092" s="549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546"/>
      <c r="B2093" s="547"/>
      <c r="C2093" s="548"/>
      <c r="D2093" s="160"/>
      <c r="E2093" s="549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546"/>
      <c r="B2094" s="546"/>
      <c r="C2094" s="548"/>
      <c r="D2094" s="160"/>
      <c r="E2094" s="545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546"/>
      <c r="B2095" s="547"/>
      <c r="C2095" s="548"/>
      <c r="D2095" s="160"/>
      <c r="E2095" s="545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546"/>
      <c r="B2096" s="546"/>
      <c r="C2096" s="548"/>
      <c r="D2096" s="160"/>
      <c r="E2096" s="545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546"/>
      <c r="B2097" s="547"/>
      <c r="C2097" s="548"/>
      <c r="D2097" s="160"/>
      <c r="E2097" s="545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546"/>
      <c r="B2098" s="546"/>
      <c r="C2098" s="548"/>
      <c r="D2098" s="160"/>
      <c r="E2098" s="545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546"/>
      <c r="B2099" s="547"/>
      <c r="C2099" s="548"/>
      <c r="D2099" s="160"/>
      <c r="E2099" s="545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546"/>
      <c r="B2100" s="546"/>
      <c r="C2100" s="548"/>
      <c r="D2100" s="160"/>
      <c r="E2100" s="549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546"/>
      <c r="B2101" s="547"/>
      <c r="C2101" s="548"/>
      <c r="D2101" s="160"/>
      <c r="E2101" s="549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546"/>
      <c r="B2102" s="546"/>
      <c r="C2102" s="548"/>
      <c r="D2102" s="160"/>
      <c r="E2102" s="549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546"/>
      <c r="B2103" s="547"/>
      <c r="C2103" s="548"/>
      <c r="D2103" s="160"/>
      <c r="E2103" s="549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546"/>
      <c r="B2104" s="546"/>
      <c r="C2104" s="548"/>
      <c r="D2104" s="160"/>
      <c r="E2104" s="549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546"/>
      <c r="B2105" s="547"/>
      <c r="C2105" s="548"/>
      <c r="D2105" s="160"/>
      <c r="E2105" s="549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546"/>
      <c r="B2106" s="546"/>
      <c r="C2106" s="548"/>
      <c r="D2106" s="160"/>
      <c r="E2106" s="545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546"/>
      <c r="B2107" s="547"/>
      <c r="C2107" s="548"/>
      <c r="D2107" s="160"/>
      <c r="E2107" s="545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546"/>
      <c r="B2108" s="546"/>
      <c r="C2108" s="548"/>
      <c r="D2108" s="160"/>
      <c r="E2108" s="549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546"/>
      <c r="B2109" s="547"/>
      <c r="C2109" s="548"/>
      <c r="D2109" s="160"/>
      <c r="E2109" s="549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546"/>
      <c r="B2110" s="546"/>
      <c r="C2110" s="548"/>
      <c r="D2110" s="160"/>
      <c r="E2110" s="545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546"/>
      <c r="B2111" s="547"/>
      <c r="C2111" s="548"/>
      <c r="D2111" s="160"/>
      <c r="E2111" s="545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546"/>
      <c r="B2112" s="546"/>
      <c r="C2112" s="548"/>
      <c r="D2112" s="160"/>
      <c r="E2112" s="545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546"/>
      <c r="B2113" s="547"/>
      <c r="C2113" s="548"/>
      <c r="D2113" s="160"/>
      <c r="E2113" s="545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546"/>
      <c r="B2114" s="546"/>
      <c r="C2114" s="548"/>
      <c r="D2114" s="160"/>
      <c r="E2114" s="549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546"/>
      <c r="B2115" s="547"/>
      <c r="C2115" s="548"/>
      <c r="D2115" s="160"/>
      <c r="E2115" s="549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546"/>
      <c r="B2116" s="546"/>
      <c r="C2116" s="548"/>
      <c r="D2116" s="160"/>
      <c r="E2116" s="549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546"/>
      <c r="B2117" s="546"/>
      <c r="C2117" s="548"/>
      <c r="D2117" s="160"/>
      <c r="E2117" s="549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546"/>
      <c r="B2118" s="546"/>
      <c r="C2118" s="548"/>
      <c r="D2118" s="160"/>
      <c r="E2118" s="549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546"/>
      <c r="B2119" s="547"/>
      <c r="C2119" s="548"/>
      <c r="D2119" s="160"/>
      <c r="E2119" s="549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546"/>
      <c r="B2120" s="546"/>
      <c r="C2120" s="548"/>
      <c r="D2120" s="160"/>
      <c r="E2120" s="545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546"/>
      <c r="B2121" s="547"/>
      <c r="C2121" s="548"/>
      <c r="D2121" s="160"/>
      <c r="E2121" s="545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546"/>
      <c r="B2122" s="546"/>
      <c r="C2122" s="548"/>
      <c r="D2122" s="160"/>
      <c r="E2122" s="549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546"/>
      <c r="B2123" s="547"/>
      <c r="C2123" s="548"/>
      <c r="D2123" s="160"/>
      <c r="E2123" s="549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546"/>
      <c r="B2124" s="546"/>
      <c r="C2124" s="548"/>
      <c r="D2124" s="160"/>
      <c r="E2124" s="545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546"/>
      <c r="B2125" s="546"/>
      <c r="C2125" s="548"/>
      <c r="D2125" s="160"/>
      <c r="E2125" s="545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546"/>
      <c r="B2126" s="546"/>
      <c r="C2126" s="548"/>
      <c r="D2126" s="160"/>
      <c r="E2126" s="549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546"/>
      <c r="B2127" s="546"/>
      <c r="C2127" s="548"/>
      <c r="D2127" s="160"/>
      <c r="E2127" s="549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546"/>
      <c r="B2128" s="546"/>
      <c r="C2128" s="548"/>
      <c r="D2128" s="160"/>
      <c r="E2128" s="545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546"/>
      <c r="B2129" s="547"/>
      <c r="C2129" s="548"/>
      <c r="D2129" s="160"/>
      <c r="E2129" s="545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546"/>
      <c r="B2130" s="546"/>
      <c r="C2130" s="548"/>
      <c r="D2130" s="160"/>
      <c r="E2130" s="549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546"/>
      <c r="B2131" s="547"/>
      <c r="C2131" s="548"/>
      <c r="D2131" s="160"/>
      <c r="E2131" s="549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546"/>
      <c r="B2132" s="546"/>
      <c r="C2132" s="548"/>
      <c r="D2132" s="160"/>
      <c r="E2132" s="545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546"/>
      <c r="B2133" s="547"/>
      <c r="C2133" s="548"/>
      <c r="D2133" s="160"/>
      <c r="E2133" s="545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546"/>
      <c r="B2134" s="546"/>
      <c r="C2134" s="548"/>
      <c r="D2134" s="160"/>
      <c r="E2134" s="549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546"/>
      <c r="B2135" s="547"/>
      <c r="C2135" s="548"/>
      <c r="D2135" s="160"/>
      <c r="E2135" s="549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546"/>
      <c r="B2136" s="546"/>
      <c r="C2136" s="548"/>
      <c r="D2136" s="160"/>
      <c r="E2136" s="549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546"/>
      <c r="B2137" s="547"/>
      <c r="C2137" s="548"/>
      <c r="D2137" s="160"/>
      <c r="E2137" s="549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546"/>
      <c r="B2138" s="546"/>
      <c r="C2138" s="548"/>
      <c r="D2138" s="160"/>
      <c r="E2138" s="549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546"/>
      <c r="B2139" s="547"/>
      <c r="C2139" s="548"/>
      <c r="D2139" s="160"/>
      <c r="E2139" s="549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546"/>
      <c r="B2140" s="546"/>
      <c r="C2140" s="548"/>
      <c r="D2140" s="160"/>
      <c r="E2140" s="552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546"/>
      <c r="B2141" s="547"/>
      <c r="C2141" s="548"/>
      <c r="D2141" s="160"/>
      <c r="E2141" s="552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546"/>
      <c r="B2142" s="546"/>
      <c r="C2142" s="548"/>
      <c r="D2142" s="160"/>
      <c r="E2142" s="545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546"/>
      <c r="B2143" s="547"/>
      <c r="C2143" s="548"/>
      <c r="D2143" s="160"/>
      <c r="E2143" s="545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546"/>
      <c r="B2144" s="546"/>
      <c r="C2144" s="548"/>
      <c r="D2144" s="160"/>
      <c r="E2144" s="549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546"/>
      <c r="B2145" s="547"/>
      <c r="C2145" s="548"/>
      <c r="D2145" s="160"/>
      <c r="E2145" s="549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546"/>
      <c r="B2146" s="546"/>
      <c r="C2146" s="548"/>
      <c r="D2146" s="160"/>
      <c r="E2146" s="545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546"/>
      <c r="B2147" s="547"/>
      <c r="C2147" s="548"/>
      <c r="D2147" s="160"/>
      <c r="E2147" s="545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546"/>
      <c r="B2148" s="546"/>
      <c r="C2148" s="548"/>
      <c r="D2148" s="160"/>
      <c r="E2148" s="549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546"/>
      <c r="B2149" s="547"/>
      <c r="C2149" s="548"/>
      <c r="D2149" s="160"/>
      <c r="E2149" s="549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546"/>
      <c r="B2150" s="546"/>
      <c r="C2150" s="548"/>
      <c r="D2150" s="160"/>
      <c r="E2150" s="549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546"/>
      <c r="B2151" s="547"/>
      <c r="C2151" s="548"/>
      <c r="D2151" s="160"/>
      <c r="E2151" s="549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546"/>
      <c r="B2152" s="546"/>
      <c r="C2152" s="548"/>
      <c r="D2152" s="160"/>
      <c r="E2152" s="545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546"/>
      <c r="B2153" s="547"/>
      <c r="C2153" s="548"/>
      <c r="D2153" s="160"/>
      <c r="E2153" s="545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546"/>
      <c r="B2154" s="546"/>
      <c r="C2154" s="548"/>
      <c r="D2154" s="160"/>
      <c r="E2154" s="549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546"/>
      <c r="B2155" s="547"/>
      <c r="C2155" s="548"/>
      <c r="D2155" s="160"/>
      <c r="E2155" s="549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546"/>
      <c r="B2156" s="546"/>
      <c r="C2156" s="548"/>
      <c r="D2156" s="160"/>
      <c r="E2156" s="549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546"/>
      <c r="B2157" s="547"/>
      <c r="C2157" s="548"/>
      <c r="D2157" s="160"/>
      <c r="E2157" s="549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546"/>
      <c r="B2158" s="546"/>
      <c r="C2158" s="548"/>
      <c r="D2158" s="160"/>
      <c r="E2158" s="545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546"/>
      <c r="B2159" s="547"/>
      <c r="C2159" s="548"/>
      <c r="D2159" s="160"/>
      <c r="E2159" s="545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546"/>
      <c r="B2160" s="546"/>
      <c r="C2160" s="548"/>
      <c r="D2160" s="160"/>
      <c r="E2160" s="545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546"/>
      <c r="B2161" s="547"/>
      <c r="C2161" s="548"/>
      <c r="D2161" s="160"/>
      <c r="E2161" s="545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546"/>
      <c r="B2162" s="546"/>
      <c r="C2162" s="548"/>
      <c r="D2162" s="160"/>
      <c r="E2162" s="549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546"/>
      <c r="B2163" s="547"/>
      <c r="C2163" s="548"/>
      <c r="D2163" s="160"/>
      <c r="E2163" s="549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546"/>
      <c r="B2164" s="546"/>
      <c r="C2164" s="548"/>
      <c r="D2164" s="160"/>
      <c r="E2164" s="549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546"/>
      <c r="B2165" s="547"/>
      <c r="C2165" s="548"/>
      <c r="D2165" s="160"/>
      <c r="E2165" s="549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546"/>
      <c r="B2166" s="546"/>
      <c r="C2166" s="548"/>
      <c r="D2166" s="160"/>
      <c r="E2166" s="549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546"/>
      <c r="B2167" s="547"/>
      <c r="C2167" s="548"/>
      <c r="D2167" s="160"/>
      <c r="E2167" s="549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546"/>
      <c r="B2168" s="546"/>
      <c r="C2168" s="548"/>
      <c r="D2168" s="160"/>
      <c r="E2168" s="545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546"/>
      <c r="B2169" s="547"/>
      <c r="C2169" s="548"/>
      <c r="D2169" s="160"/>
      <c r="E2169" s="545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546"/>
      <c r="B2170" s="546"/>
      <c r="C2170" s="548"/>
      <c r="D2170" s="160"/>
      <c r="E2170" s="549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546"/>
      <c r="B2171" s="547"/>
      <c r="C2171" s="548"/>
      <c r="D2171" s="160"/>
      <c r="E2171" s="549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546"/>
      <c r="B2172" s="546"/>
      <c r="C2172" s="548"/>
      <c r="D2172" s="160"/>
      <c r="E2172" s="545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546"/>
      <c r="B2173" s="547"/>
      <c r="C2173" s="548"/>
      <c r="D2173" s="160"/>
      <c r="E2173" s="545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546"/>
      <c r="B2174" s="546"/>
      <c r="C2174" s="548"/>
      <c r="D2174" s="160"/>
      <c r="E2174" s="545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546"/>
      <c r="B2175" s="547"/>
      <c r="C2175" s="548"/>
      <c r="D2175" s="160"/>
      <c r="E2175" s="545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546"/>
      <c r="B2176" s="546"/>
      <c r="C2176" s="548"/>
      <c r="D2176" s="160"/>
      <c r="E2176" s="549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546"/>
      <c r="B2177" s="547"/>
      <c r="C2177" s="548"/>
      <c r="D2177" s="160"/>
      <c r="E2177" s="549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546"/>
      <c r="B2178" s="546"/>
      <c r="C2178" s="548"/>
      <c r="D2178" s="160"/>
      <c r="E2178" s="545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546"/>
      <c r="B2179" s="546"/>
      <c r="C2179" s="548"/>
      <c r="D2179" s="160"/>
      <c r="E2179" s="545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546"/>
      <c r="B2180" s="546"/>
      <c r="C2180" s="546"/>
      <c r="D2180" s="157"/>
      <c r="E2180" s="549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546"/>
      <c r="B2181" s="547"/>
      <c r="C2181" s="546"/>
      <c r="D2181" s="157"/>
      <c r="E2181" s="549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546"/>
      <c r="B2182" s="546"/>
      <c r="C2182" s="546"/>
      <c r="D2182" s="157"/>
      <c r="E2182" s="545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546"/>
      <c r="B2183" s="546"/>
      <c r="C2183" s="546"/>
      <c r="D2183" s="157"/>
      <c r="E2183" s="545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546"/>
      <c r="B2184" s="546"/>
      <c r="C2184" s="548"/>
      <c r="D2184" s="160"/>
      <c r="E2184" s="549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546"/>
      <c r="B2185" s="546"/>
      <c r="C2185" s="548"/>
      <c r="D2185" s="160"/>
      <c r="E2185" s="549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546"/>
      <c r="B2186" s="546"/>
      <c r="C2186" s="548"/>
      <c r="D2186" s="160"/>
      <c r="E2186" s="545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546"/>
      <c r="B2187" s="547"/>
      <c r="C2187" s="548"/>
      <c r="D2187" s="160"/>
      <c r="E2187" s="545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546"/>
      <c r="B2188" s="546"/>
      <c r="C2188" s="548"/>
      <c r="D2188" s="160"/>
      <c r="E2188" s="545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546"/>
      <c r="B2189" s="547"/>
      <c r="C2189" s="548"/>
      <c r="D2189" s="160"/>
      <c r="E2189" s="545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546"/>
      <c r="B2190" s="546"/>
      <c r="C2190" s="548"/>
      <c r="D2190" s="160"/>
      <c r="E2190" s="549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546"/>
      <c r="B2191" s="547"/>
      <c r="C2191" s="548"/>
      <c r="D2191" s="160"/>
      <c r="E2191" s="549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546"/>
      <c r="B2192" s="546"/>
      <c r="C2192" s="548"/>
      <c r="D2192" s="160"/>
      <c r="E2192" s="549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546"/>
      <c r="B2193" s="546"/>
      <c r="C2193" s="548"/>
      <c r="D2193" s="160"/>
      <c r="E2193" s="549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546"/>
      <c r="B2194" s="546"/>
      <c r="C2194" s="548"/>
      <c r="D2194" s="160"/>
      <c r="E2194" s="545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546"/>
      <c r="B2195" s="547"/>
      <c r="C2195" s="548"/>
      <c r="D2195" s="160"/>
      <c r="E2195" s="545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546"/>
      <c r="B2196" s="546"/>
      <c r="C2196" s="548"/>
      <c r="D2196" s="160"/>
      <c r="E2196" s="549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546"/>
      <c r="B2197" s="547"/>
      <c r="C2197" s="548"/>
      <c r="D2197" s="160"/>
      <c r="E2197" s="549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546"/>
      <c r="B2198" s="546"/>
      <c r="C2198" s="548"/>
      <c r="D2198" s="160"/>
      <c r="E2198" s="549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546"/>
      <c r="B2199" s="547"/>
      <c r="C2199" s="548"/>
      <c r="D2199" s="160"/>
      <c r="E2199" s="549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546"/>
      <c r="B2200" s="546"/>
      <c r="C2200" s="548"/>
      <c r="D2200" s="160"/>
      <c r="E2200" s="545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546"/>
      <c r="B2201" s="547"/>
      <c r="C2201" s="548"/>
      <c r="D2201" s="160"/>
      <c r="E2201" s="545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546"/>
      <c r="B2202" s="546"/>
      <c r="C2202" s="546"/>
      <c r="D2202" s="157"/>
      <c r="E2202" s="545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546"/>
      <c r="B2203" s="547"/>
      <c r="C2203" s="546"/>
      <c r="D2203" s="157"/>
      <c r="E2203" s="545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546"/>
      <c r="B2204" s="546"/>
      <c r="C2204" s="548"/>
      <c r="D2204" s="160"/>
      <c r="E2204" s="549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546"/>
      <c r="B2205" s="546"/>
      <c r="C2205" s="548"/>
      <c r="D2205" s="160"/>
      <c r="E2205" s="549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546"/>
      <c r="B2206" s="546"/>
      <c r="C2206" s="546"/>
      <c r="D2206" s="157"/>
      <c r="E2206" s="549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546"/>
      <c r="B2207" s="547"/>
      <c r="C2207" s="546"/>
      <c r="D2207" s="157"/>
      <c r="E2207" s="549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546"/>
      <c r="B2208" s="546"/>
      <c r="C2208" s="548"/>
      <c r="D2208" s="160"/>
      <c r="E2208" s="549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546"/>
      <c r="B2209" s="547"/>
      <c r="C2209" s="548"/>
      <c r="D2209" s="160"/>
      <c r="E2209" s="549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546"/>
      <c r="B2210" s="546"/>
      <c r="C2210" s="548"/>
      <c r="D2210" s="160"/>
      <c r="E2210" s="549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546"/>
      <c r="B2211" s="547"/>
      <c r="C2211" s="548"/>
      <c r="D2211" s="160"/>
      <c r="E2211" s="549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546"/>
      <c r="B2212" s="546"/>
      <c r="C2212" s="548"/>
      <c r="D2212" s="160"/>
      <c r="E2212" s="545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546"/>
      <c r="B2213" s="547"/>
      <c r="C2213" s="548"/>
      <c r="D2213" s="160"/>
      <c r="E2213" s="545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546"/>
      <c r="B2214" s="546"/>
      <c r="C2214" s="548"/>
      <c r="D2214" s="160"/>
      <c r="E2214" s="545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546"/>
      <c r="B2215" s="547"/>
      <c r="C2215" s="548"/>
      <c r="D2215" s="160"/>
      <c r="E2215" s="545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546"/>
      <c r="B2216" s="546"/>
      <c r="C2216" s="548"/>
      <c r="D2216" s="160"/>
      <c r="E2216" s="549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546"/>
      <c r="B2217" s="546"/>
      <c r="C2217" s="548"/>
      <c r="D2217" s="160"/>
      <c r="E2217" s="549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546"/>
      <c r="B2218" s="546"/>
      <c r="C2218" s="548"/>
      <c r="D2218" s="160"/>
      <c r="E2218" s="545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546"/>
      <c r="B2219" s="547"/>
      <c r="C2219" s="548"/>
      <c r="D2219" s="160"/>
      <c r="E2219" s="545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546"/>
      <c r="B2220" s="546"/>
      <c r="C2220" s="548"/>
      <c r="D2220" s="160"/>
      <c r="E2220" s="549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546"/>
      <c r="B2221" s="547"/>
      <c r="C2221" s="548"/>
      <c r="D2221" s="160"/>
      <c r="E2221" s="549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546"/>
      <c r="B2222" s="546"/>
      <c r="C2222" s="548"/>
      <c r="D2222" s="160"/>
      <c r="E2222" s="545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546"/>
      <c r="B2223" s="547"/>
      <c r="C2223" s="548"/>
      <c r="D2223" s="160"/>
      <c r="E2223" s="545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546"/>
      <c r="B2224" s="546"/>
      <c r="C2224" s="548"/>
      <c r="D2224" s="160"/>
      <c r="E2224" s="549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546"/>
      <c r="B2225" s="547"/>
      <c r="C2225" s="548"/>
      <c r="D2225" s="160"/>
      <c r="E2225" s="549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546"/>
      <c r="B2226" s="546"/>
      <c r="C2226" s="548"/>
      <c r="D2226" s="160"/>
      <c r="E2226" s="549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546"/>
      <c r="B2227" s="547"/>
      <c r="C2227" s="548"/>
      <c r="D2227" s="160"/>
      <c r="E2227" s="549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546"/>
      <c r="B2228" s="546"/>
      <c r="C2228" s="548"/>
      <c r="D2228" s="160"/>
      <c r="E2228" s="545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546"/>
      <c r="B2229" s="547"/>
      <c r="C2229" s="548"/>
      <c r="D2229" s="160"/>
      <c r="E2229" s="545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546"/>
      <c r="B2230" s="546"/>
      <c r="C2230" s="548"/>
      <c r="D2230" s="160"/>
      <c r="E2230" s="545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546"/>
      <c r="B2231" s="547"/>
      <c r="C2231" s="548"/>
      <c r="D2231" s="160"/>
      <c r="E2231" s="545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546"/>
      <c r="B2232" s="546"/>
      <c r="C2232" s="548"/>
      <c r="D2232" s="160"/>
      <c r="E2232" s="549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546"/>
      <c r="B2233" s="547"/>
      <c r="C2233" s="548"/>
      <c r="D2233" s="160"/>
      <c r="E2233" s="549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546"/>
      <c r="B2234" s="546"/>
      <c r="C2234" s="548"/>
      <c r="D2234" s="160"/>
      <c r="E2234" s="549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546"/>
      <c r="B2235" s="547"/>
      <c r="C2235" s="548"/>
      <c r="D2235" s="160"/>
      <c r="E2235" s="549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546"/>
      <c r="B2236" s="546"/>
      <c r="C2236" s="546"/>
      <c r="D2236" s="157"/>
      <c r="E2236" s="549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546"/>
      <c r="B2237" s="546"/>
      <c r="C2237" s="546"/>
      <c r="D2237" s="157"/>
      <c r="E2237" s="549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546"/>
      <c r="B2238" s="546"/>
      <c r="C2238" s="546"/>
      <c r="D2238" s="157"/>
      <c r="E2238" s="545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546"/>
      <c r="B2239" s="547"/>
      <c r="C2239" s="546"/>
      <c r="D2239" s="157"/>
      <c r="E2239" s="545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546"/>
      <c r="B2240" s="546"/>
      <c r="C2240" s="548"/>
      <c r="D2240" s="160"/>
      <c r="E2240" s="545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546"/>
      <c r="B2241" s="547"/>
      <c r="C2241" s="548"/>
      <c r="D2241" s="160"/>
      <c r="E2241" s="545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546"/>
      <c r="B2242" s="546"/>
      <c r="C2242" s="548"/>
      <c r="D2242" s="160"/>
      <c r="E2242" s="545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546"/>
      <c r="B2243" s="546"/>
      <c r="C2243" s="548"/>
      <c r="D2243" s="160"/>
      <c r="E2243" s="545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546"/>
      <c r="B2244" s="546"/>
      <c r="C2244" s="546"/>
      <c r="D2244" s="157"/>
      <c r="E2244" s="549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546"/>
      <c r="B2245" s="546"/>
      <c r="C2245" s="546"/>
      <c r="D2245" s="157"/>
      <c r="E2245" s="549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546"/>
      <c r="B2246" s="546"/>
      <c r="C2246" s="548"/>
      <c r="D2246" s="160"/>
      <c r="E2246" s="549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546"/>
      <c r="B2247" s="546"/>
      <c r="C2247" s="548"/>
      <c r="D2247" s="160"/>
      <c r="E2247" s="549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546"/>
      <c r="B2248" s="546"/>
      <c r="C2248" s="548"/>
      <c r="D2248" s="160"/>
      <c r="E2248" s="549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546"/>
      <c r="B2249" s="547"/>
      <c r="C2249" s="548"/>
      <c r="D2249" s="160"/>
      <c r="E2249" s="549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546"/>
      <c r="B2250" s="546"/>
      <c r="C2250" s="548"/>
      <c r="D2250" s="160"/>
      <c r="E2250" s="549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546"/>
      <c r="B2251" s="547"/>
      <c r="C2251" s="548"/>
      <c r="D2251" s="160"/>
      <c r="E2251" s="549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546"/>
      <c r="B2252" s="546"/>
      <c r="C2252" s="548"/>
      <c r="D2252" s="160"/>
      <c r="E2252" s="545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546"/>
      <c r="B2253" s="547"/>
      <c r="C2253" s="548"/>
      <c r="D2253" s="160"/>
      <c r="E2253" s="545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546"/>
      <c r="B2254" s="546"/>
      <c r="C2254" s="546"/>
      <c r="D2254" s="157"/>
      <c r="E2254" s="545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546"/>
      <c r="B2255" s="547"/>
      <c r="C2255" s="546"/>
      <c r="D2255" s="157"/>
      <c r="E2255" s="545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546"/>
      <c r="B2256" s="546"/>
      <c r="C2256" s="548"/>
      <c r="D2256" s="160"/>
      <c r="E2256" s="545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546"/>
      <c r="B2257" s="546"/>
      <c r="C2257" s="548"/>
      <c r="D2257" s="160"/>
      <c r="E2257" s="545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546"/>
      <c r="B2258" s="546"/>
      <c r="C2258" s="546"/>
      <c r="D2258" s="157"/>
      <c r="E2258" s="549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546"/>
      <c r="B2259" s="547"/>
      <c r="C2259" s="546"/>
      <c r="D2259" s="157"/>
      <c r="E2259" s="549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546"/>
      <c r="B2260" s="546"/>
      <c r="C2260" s="548"/>
      <c r="D2260" s="160"/>
      <c r="E2260" s="549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546"/>
      <c r="B2261" s="547"/>
      <c r="C2261" s="548"/>
      <c r="D2261" s="160"/>
      <c r="E2261" s="549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546"/>
      <c r="B2262" s="546"/>
      <c r="C2262" s="548"/>
      <c r="D2262" s="160"/>
      <c r="E2262" s="545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546"/>
      <c r="B2263" s="547"/>
      <c r="C2263" s="548"/>
      <c r="D2263" s="160"/>
      <c r="E2263" s="545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546"/>
      <c r="B2264" s="546"/>
      <c r="C2264" s="548"/>
      <c r="D2264" s="160"/>
      <c r="E2264" s="549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546"/>
      <c r="B2265" s="547"/>
      <c r="C2265" s="548"/>
      <c r="D2265" s="160"/>
      <c r="E2265" s="549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546"/>
      <c r="B2266" s="546"/>
      <c r="C2266" s="548"/>
      <c r="D2266" s="160"/>
      <c r="E2266" s="550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546"/>
      <c r="B2267" s="547"/>
      <c r="C2267" s="548"/>
      <c r="D2267" s="160"/>
      <c r="E2267" s="550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546"/>
      <c r="B2268" s="546"/>
      <c r="C2268" s="546"/>
      <c r="D2268" s="157"/>
      <c r="E2268" s="549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546"/>
      <c r="B2269" s="546"/>
      <c r="C2269" s="546"/>
      <c r="D2269" s="157"/>
      <c r="E2269" s="549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546"/>
      <c r="B2270" s="546"/>
      <c r="C2270" s="546"/>
      <c r="D2270" s="157"/>
      <c r="E2270" s="545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546"/>
      <c r="B2271" s="547"/>
      <c r="C2271" s="546"/>
      <c r="D2271" s="157"/>
      <c r="E2271" s="545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546"/>
      <c r="B2272" s="546"/>
      <c r="C2272" s="548"/>
      <c r="D2272" s="160"/>
      <c r="E2272" s="545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546"/>
      <c r="B2273" s="547"/>
      <c r="C2273" s="548"/>
      <c r="D2273" s="160"/>
      <c r="E2273" s="545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546"/>
      <c r="B2274" s="546"/>
      <c r="C2274" s="546"/>
      <c r="D2274" s="157"/>
      <c r="E2274" s="549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546"/>
      <c r="B2275" s="547"/>
      <c r="C2275" s="546"/>
      <c r="D2275" s="157"/>
      <c r="E2275" s="549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546"/>
      <c r="B2276" s="546"/>
      <c r="C2276" s="546"/>
      <c r="D2276" s="157"/>
      <c r="E2276" s="545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546"/>
      <c r="B2277" s="546"/>
      <c r="C2277" s="546"/>
      <c r="D2277" s="157"/>
      <c r="E2277" s="545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546"/>
      <c r="B2278" s="546"/>
      <c r="C2278" s="548"/>
      <c r="D2278" s="160"/>
      <c r="E2278" s="549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546"/>
      <c r="B2279" s="546"/>
      <c r="C2279" s="548"/>
      <c r="D2279" s="160"/>
      <c r="E2279" s="549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546"/>
      <c r="B2280" s="546"/>
      <c r="C2280" s="548"/>
      <c r="D2280" s="160"/>
      <c r="E2280" s="545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546"/>
      <c r="B2281" s="547"/>
      <c r="C2281" s="548"/>
      <c r="D2281" s="160"/>
      <c r="E2281" s="545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546"/>
      <c r="B2282" s="546"/>
      <c r="C2282" s="548"/>
      <c r="D2282" s="160"/>
      <c r="E2282" s="549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546"/>
      <c r="B2283" s="547"/>
      <c r="C2283" s="548"/>
      <c r="D2283" s="160"/>
      <c r="E2283" s="549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546"/>
      <c r="B2284" s="546"/>
      <c r="C2284" s="548"/>
      <c r="D2284" s="160"/>
      <c r="E2284" s="549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546"/>
      <c r="B2285" s="547"/>
      <c r="C2285" s="548"/>
      <c r="D2285" s="160"/>
      <c r="E2285" s="549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546"/>
      <c r="B2286" s="546"/>
      <c r="C2286" s="548"/>
      <c r="D2286" s="160"/>
      <c r="E2286" s="545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546"/>
      <c r="B2287" s="547"/>
      <c r="C2287" s="548"/>
      <c r="D2287" s="160"/>
      <c r="E2287" s="545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546"/>
      <c r="B2288" s="546"/>
      <c r="C2288" s="548"/>
      <c r="D2288" s="160"/>
      <c r="E2288" s="549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546"/>
      <c r="B2289" s="547"/>
      <c r="C2289" s="548"/>
      <c r="D2289" s="160"/>
      <c r="E2289" s="549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546"/>
      <c r="B2290" s="546"/>
      <c r="C2290" s="548"/>
      <c r="D2290" s="160"/>
      <c r="E2290" s="549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546"/>
      <c r="B2291" s="547"/>
      <c r="C2291" s="548"/>
      <c r="D2291" s="160"/>
      <c r="E2291" s="549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546"/>
      <c r="B2292" s="546"/>
      <c r="C2292" s="548"/>
      <c r="D2292" s="160"/>
      <c r="E2292" s="549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546"/>
      <c r="B2293" s="547"/>
      <c r="C2293" s="548"/>
      <c r="D2293" s="160"/>
      <c r="E2293" s="549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546"/>
      <c r="B2294" s="546"/>
      <c r="C2294" s="548"/>
      <c r="D2294" s="160"/>
      <c r="E2294" s="545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546"/>
      <c r="B2295" s="547"/>
      <c r="C2295" s="548"/>
      <c r="D2295" s="160"/>
      <c r="E2295" s="545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546"/>
      <c r="B2296" s="546"/>
      <c r="C2296" s="548"/>
      <c r="D2296" s="160"/>
      <c r="E2296" s="549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546"/>
      <c r="B2297" s="546"/>
      <c r="C2297" s="548"/>
      <c r="D2297" s="160"/>
      <c r="E2297" s="549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546"/>
      <c r="B2298" s="546"/>
      <c r="C2298" s="548"/>
      <c r="D2298" s="160"/>
      <c r="E2298" s="545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546"/>
      <c r="B2299" s="547"/>
      <c r="C2299" s="548"/>
      <c r="D2299" s="160"/>
      <c r="E2299" s="545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546"/>
      <c r="B2300" s="546"/>
      <c r="C2300" s="548"/>
      <c r="D2300" s="160"/>
      <c r="E2300" s="549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546"/>
      <c r="B2301" s="546"/>
      <c r="C2301" s="548"/>
      <c r="D2301" s="160"/>
      <c r="E2301" s="549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546"/>
      <c r="B2302" s="546"/>
      <c r="C2302" s="548"/>
      <c r="D2302" s="160"/>
      <c r="E2302" s="549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546"/>
      <c r="B2303" s="547"/>
      <c r="C2303" s="548"/>
      <c r="D2303" s="160"/>
      <c r="E2303" s="549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546"/>
      <c r="B2304" s="546"/>
      <c r="C2304" s="548"/>
      <c r="D2304" s="160"/>
      <c r="E2304" s="545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546"/>
      <c r="B2305" s="546"/>
      <c r="C2305" s="548"/>
      <c r="D2305" s="160"/>
      <c r="E2305" s="545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546"/>
      <c r="B2306" s="546"/>
      <c r="C2306" s="546"/>
      <c r="D2306" s="157"/>
      <c r="E2306" s="549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546"/>
      <c r="B2307" s="547"/>
      <c r="C2307" s="546"/>
      <c r="D2307" s="157"/>
      <c r="E2307" s="549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546"/>
      <c r="B2308" s="546"/>
      <c r="C2308" s="546"/>
      <c r="D2308" s="157"/>
      <c r="E2308" s="549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546"/>
      <c r="B2309" s="546"/>
      <c r="C2309" s="546"/>
      <c r="D2309" s="157"/>
      <c r="E2309" s="549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546"/>
      <c r="B2310" s="546"/>
      <c r="C2310" s="546"/>
      <c r="D2310" s="157"/>
      <c r="E2310" s="545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546"/>
      <c r="B2311" s="547"/>
      <c r="C2311" s="546"/>
      <c r="D2311" s="157"/>
      <c r="E2311" s="545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546"/>
      <c r="B2312" s="546"/>
      <c r="C2312" s="546"/>
      <c r="D2312" s="157"/>
      <c r="E2312" s="549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546"/>
      <c r="B2313" s="546"/>
      <c r="C2313" s="546"/>
      <c r="D2313" s="157"/>
      <c r="E2313" s="549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546"/>
      <c r="B2314" s="546"/>
      <c r="C2314" s="546"/>
      <c r="D2314" s="157"/>
      <c r="E2314" s="545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546"/>
      <c r="B2315" s="547"/>
      <c r="C2315" s="546"/>
      <c r="D2315" s="157"/>
      <c r="E2315" s="545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546"/>
      <c r="B2316" s="546"/>
      <c r="C2316" s="546"/>
      <c r="D2316" s="157"/>
      <c r="E2316" s="545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546"/>
      <c r="B2317" s="546"/>
      <c r="C2317" s="546"/>
      <c r="D2317" s="157"/>
      <c r="E2317" s="545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546"/>
      <c r="B2318" s="546"/>
      <c r="C2318" s="548"/>
      <c r="D2318" s="160"/>
      <c r="E2318" s="549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546"/>
      <c r="B2319" s="547"/>
      <c r="C2319" s="548"/>
      <c r="D2319" s="160"/>
      <c r="E2319" s="549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546"/>
      <c r="B2320" s="546"/>
      <c r="C2320" s="548"/>
      <c r="D2320" s="160"/>
      <c r="E2320" s="549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546"/>
      <c r="B2321" s="546"/>
      <c r="C2321" s="548"/>
      <c r="D2321" s="160"/>
      <c r="E2321" s="549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546"/>
      <c r="B2322" s="546"/>
      <c r="C2322" s="548"/>
      <c r="D2322" s="160"/>
      <c r="E2322" s="545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546"/>
      <c r="B2323" s="547"/>
      <c r="C2323" s="548"/>
      <c r="D2323" s="160"/>
      <c r="E2323" s="545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546"/>
      <c r="B2324" s="546"/>
      <c r="C2324" s="548"/>
      <c r="D2324" s="160"/>
      <c r="E2324" s="549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546"/>
      <c r="B2325" s="547"/>
      <c r="C2325" s="548"/>
      <c r="D2325" s="160"/>
      <c r="E2325" s="549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546"/>
      <c r="B2326" s="546"/>
      <c r="C2326" s="548"/>
      <c r="D2326" s="160"/>
      <c r="E2326" s="549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546"/>
      <c r="B2327" s="546"/>
      <c r="C2327" s="548"/>
      <c r="D2327" s="160"/>
      <c r="E2327" s="549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546"/>
      <c r="B2328" s="546"/>
      <c r="C2328" s="548"/>
      <c r="D2328" s="160"/>
      <c r="E2328" s="545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546"/>
      <c r="B2329" s="547"/>
      <c r="C2329" s="548"/>
      <c r="D2329" s="160"/>
      <c r="E2329" s="545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546"/>
      <c r="B2330" s="546"/>
      <c r="C2330" s="546"/>
      <c r="D2330" s="157"/>
      <c r="E2330" s="549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546"/>
      <c r="B2331" s="547"/>
      <c r="C2331" s="546"/>
      <c r="D2331" s="157"/>
      <c r="E2331" s="549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546"/>
      <c r="B2332" s="546"/>
      <c r="C2332" s="546"/>
      <c r="D2332" s="157"/>
      <c r="E2332" s="549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546"/>
      <c r="B2333" s="546"/>
      <c r="C2333" s="546"/>
      <c r="D2333" s="157"/>
      <c r="E2333" s="549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546"/>
      <c r="B2334" s="546"/>
      <c r="C2334" s="546"/>
      <c r="D2334" s="157"/>
      <c r="E2334" s="545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546"/>
      <c r="B2335" s="547"/>
      <c r="C2335" s="546"/>
      <c r="D2335" s="157"/>
      <c r="E2335" s="545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546"/>
      <c r="B2336" s="546"/>
      <c r="C2336" s="546"/>
      <c r="D2336" s="157"/>
      <c r="E2336" s="549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546"/>
      <c r="B2337" s="547"/>
      <c r="C2337" s="546"/>
      <c r="D2337" s="157"/>
      <c r="E2337" s="549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546"/>
      <c r="B2338" s="546"/>
      <c r="C2338" s="546"/>
      <c r="D2338" s="157"/>
      <c r="E2338" s="549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546"/>
      <c r="B2339" s="546"/>
      <c r="C2339" s="546"/>
      <c r="D2339" s="157"/>
      <c r="E2339" s="549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546"/>
      <c r="B2340" s="546"/>
      <c r="C2340" s="546"/>
      <c r="D2340" s="157"/>
      <c r="E2340" s="545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546"/>
      <c r="B2341" s="547"/>
      <c r="C2341" s="546"/>
      <c r="D2341" s="157"/>
      <c r="E2341" s="545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546"/>
      <c r="B2342" s="546"/>
      <c r="C2342" s="546"/>
      <c r="D2342" s="157"/>
      <c r="E2342" s="549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546"/>
      <c r="B2343" s="546"/>
      <c r="C2343" s="546"/>
      <c r="D2343" s="157"/>
      <c r="E2343" s="549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546"/>
      <c r="B2344" s="546"/>
      <c r="C2344" s="546"/>
      <c r="D2344" s="157"/>
      <c r="E2344" s="549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546"/>
      <c r="B2345" s="547"/>
      <c r="C2345" s="546"/>
      <c r="D2345" s="157"/>
      <c r="E2345" s="549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546"/>
      <c r="B2346" s="546"/>
      <c r="C2346" s="546"/>
      <c r="D2346" s="157"/>
      <c r="E2346" s="545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546"/>
      <c r="B2347" s="546"/>
      <c r="C2347" s="546"/>
      <c r="D2347" s="157"/>
      <c r="E2347" s="545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546"/>
      <c r="B2348" s="546"/>
      <c r="C2348" s="548"/>
      <c r="D2348" s="160"/>
      <c r="E2348" s="549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546"/>
      <c r="B2349" s="547"/>
      <c r="C2349" s="548"/>
      <c r="D2349" s="160"/>
      <c r="E2349" s="549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546"/>
      <c r="B2350" s="546"/>
      <c r="C2350" s="548"/>
      <c r="D2350" s="160"/>
      <c r="E2350" s="549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546"/>
      <c r="B2351" s="546"/>
      <c r="C2351" s="548"/>
      <c r="D2351" s="160"/>
      <c r="E2351" s="549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546"/>
      <c r="B2352" s="546"/>
      <c r="C2352" s="548"/>
      <c r="D2352" s="160"/>
      <c r="E2352" s="545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546"/>
      <c r="B2353" s="547"/>
      <c r="C2353" s="548"/>
      <c r="D2353" s="160"/>
      <c r="E2353" s="545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546"/>
      <c r="B2354" s="546"/>
      <c r="C2354" s="546"/>
      <c r="D2354" s="157"/>
      <c r="E2354" s="549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546"/>
      <c r="B2355" s="547"/>
      <c r="C2355" s="546"/>
      <c r="D2355" s="157"/>
      <c r="E2355" s="549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546"/>
      <c r="B2356" s="546"/>
      <c r="C2356" s="548"/>
      <c r="D2356" s="160"/>
      <c r="E2356" s="545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546"/>
      <c r="B2357" s="546"/>
      <c r="C2357" s="548"/>
      <c r="D2357" s="160"/>
      <c r="E2357" s="545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546"/>
      <c r="B2358" s="546"/>
      <c r="C2358" s="548"/>
      <c r="D2358" s="160"/>
      <c r="E2358" s="549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546"/>
      <c r="B2359" s="546"/>
      <c r="C2359" s="548"/>
      <c r="D2359" s="160"/>
      <c r="E2359" s="549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546"/>
      <c r="B2360" s="546"/>
      <c r="C2360" s="548"/>
      <c r="D2360" s="160"/>
      <c r="E2360" s="549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546"/>
      <c r="B2361" s="547"/>
      <c r="C2361" s="548"/>
      <c r="D2361" s="160"/>
      <c r="E2361" s="549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546"/>
      <c r="B2362" s="546"/>
      <c r="C2362" s="548"/>
      <c r="D2362" s="160"/>
      <c r="E2362" s="545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546"/>
      <c r="B2363" s="546"/>
      <c r="C2363" s="548"/>
      <c r="D2363" s="160"/>
      <c r="E2363" s="545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546"/>
      <c r="B2364" s="546"/>
      <c r="C2364" s="548"/>
      <c r="D2364" s="160"/>
      <c r="E2364" s="549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546"/>
      <c r="B2365" s="547"/>
      <c r="C2365" s="548"/>
      <c r="D2365" s="160"/>
      <c r="E2365" s="549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546"/>
      <c r="B2366" s="546"/>
      <c r="C2366" s="548"/>
      <c r="D2366" s="160"/>
      <c r="E2366" s="549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546"/>
      <c r="B2367" s="546"/>
      <c r="C2367" s="548"/>
      <c r="D2367" s="160"/>
      <c r="E2367" s="549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546"/>
      <c r="B2368" s="546"/>
      <c r="C2368" s="548"/>
      <c r="D2368" s="160"/>
      <c r="E2368" s="545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546"/>
      <c r="B2369" s="547"/>
      <c r="C2369" s="548"/>
      <c r="D2369" s="160"/>
      <c r="E2369" s="545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546"/>
      <c r="B2370" s="546"/>
      <c r="C2370" s="548"/>
      <c r="D2370" s="160"/>
      <c r="E2370" s="549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546"/>
      <c r="B2371" s="546"/>
      <c r="C2371" s="548"/>
      <c r="D2371" s="160"/>
      <c r="E2371" s="549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546"/>
      <c r="B2372" s="546"/>
      <c r="C2372" s="548"/>
      <c r="D2372" s="160"/>
      <c r="E2372" s="549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546"/>
      <c r="B2373" s="547"/>
      <c r="C2373" s="548"/>
      <c r="D2373" s="160"/>
      <c r="E2373" s="549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546"/>
      <c r="B2374" s="546"/>
      <c r="C2374" s="548"/>
      <c r="D2374" s="160"/>
      <c r="E2374" s="549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546"/>
      <c r="B2375" s="546"/>
      <c r="C2375" s="548"/>
      <c r="D2375" s="160"/>
      <c r="E2375" s="549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546"/>
      <c r="B2376" s="546"/>
      <c r="C2376" s="548"/>
      <c r="D2376" s="160"/>
      <c r="E2376" s="545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546"/>
      <c r="B2377" s="547"/>
      <c r="C2377" s="548"/>
      <c r="D2377" s="160"/>
      <c r="E2377" s="545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546"/>
      <c r="B2378" s="546"/>
      <c r="C2378" s="548"/>
      <c r="D2378" s="160"/>
      <c r="E2378" s="545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546"/>
      <c r="B2379" s="547"/>
      <c r="C2379" s="548"/>
      <c r="D2379" s="160"/>
      <c r="E2379" s="545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546"/>
      <c r="B2380" s="546"/>
      <c r="C2380" s="548"/>
      <c r="D2380" s="160"/>
      <c r="E2380" s="549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546"/>
      <c r="B2381" s="547"/>
      <c r="C2381" s="548"/>
      <c r="D2381" s="160"/>
      <c r="E2381" s="549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546"/>
      <c r="B2382" s="546"/>
      <c r="C2382" s="548"/>
      <c r="D2382" s="160"/>
      <c r="E2382" s="545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546"/>
      <c r="B2383" s="547"/>
      <c r="C2383" s="548"/>
      <c r="D2383" s="160"/>
      <c r="E2383" s="545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546"/>
      <c r="B2384" s="546"/>
      <c r="C2384" s="548"/>
      <c r="D2384" s="160"/>
      <c r="E2384" s="545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546"/>
      <c r="B2385" s="547"/>
      <c r="C2385" s="548"/>
      <c r="D2385" s="160"/>
      <c r="E2385" s="545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546"/>
      <c r="B2386" s="546"/>
      <c r="C2386" s="548"/>
      <c r="D2386" s="160"/>
      <c r="E2386" s="545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546"/>
      <c r="B2387" s="547"/>
      <c r="C2387" s="548"/>
      <c r="D2387" s="160"/>
      <c r="E2387" s="545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546"/>
      <c r="B2388" s="546"/>
      <c r="C2388" s="548"/>
      <c r="D2388" s="160"/>
      <c r="E2388" s="545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546"/>
      <c r="B2389" s="547"/>
      <c r="C2389" s="548"/>
      <c r="D2389" s="160"/>
      <c r="E2389" s="545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546"/>
      <c r="B2390" s="546"/>
      <c r="C2390" s="548"/>
      <c r="D2390" s="160"/>
      <c r="E2390" s="549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546"/>
      <c r="B2391" s="547"/>
      <c r="C2391" s="548"/>
      <c r="D2391" s="160"/>
      <c r="E2391" s="549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546"/>
      <c r="B2392" s="546"/>
      <c r="C2392" s="548"/>
      <c r="D2392" s="160"/>
      <c r="E2392" s="549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546"/>
      <c r="B2393" s="547"/>
      <c r="C2393" s="548"/>
      <c r="D2393" s="160"/>
      <c r="E2393" s="549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546"/>
      <c r="B2394" s="546"/>
      <c r="C2394" s="548"/>
      <c r="D2394" s="160"/>
      <c r="E2394" s="545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546"/>
      <c r="B2395" s="547"/>
      <c r="C2395" s="548"/>
      <c r="D2395" s="160"/>
      <c r="E2395" s="545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546"/>
      <c r="B2396" s="546"/>
      <c r="C2396" s="548"/>
      <c r="D2396" s="160"/>
      <c r="E2396" s="549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546"/>
      <c r="B2397" s="547"/>
      <c r="C2397" s="548"/>
      <c r="D2397" s="160"/>
      <c r="E2397" s="549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546"/>
      <c r="B2398" s="546"/>
      <c r="C2398" s="548"/>
      <c r="D2398" s="160"/>
      <c r="E2398" s="549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546"/>
      <c r="B2399" s="547"/>
      <c r="C2399" s="548"/>
      <c r="D2399" s="160"/>
      <c r="E2399" s="549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546"/>
      <c r="B2400" s="546"/>
      <c r="C2400" s="548"/>
      <c r="D2400" s="160"/>
      <c r="E2400" s="545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546"/>
      <c r="B2401" s="547"/>
      <c r="C2401" s="548"/>
      <c r="D2401" s="160"/>
      <c r="E2401" s="545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546"/>
      <c r="B2402" s="546"/>
      <c r="C2402" s="548"/>
      <c r="D2402" s="160"/>
      <c r="E2402" s="550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546"/>
      <c r="B2403" s="547"/>
      <c r="C2403" s="548"/>
      <c r="D2403" s="160"/>
      <c r="E2403" s="550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546"/>
      <c r="B2404" s="546"/>
      <c r="C2404" s="548"/>
      <c r="D2404" s="160"/>
      <c r="E2404" s="549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546"/>
      <c r="B2405" s="547"/>
      <c r="C2405" s="548"/>
      <c r="D2405" s="160"/>
      <c r="E2405" s="549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546"/>
      <c r="B2406" s="546"/>
      <c r="C2406" s="548"/>
      <c r="D2406" s="160"/>
      <c r="E2406" s="545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546"/>
      <c r="B2407" s="547"/>
      <c r="C2407" s="548"/>
      <c r="D2407" s="160"/>
      <c r="E2407" s="545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546"/>
      <c r="B2408" s="546"/>
      <c r="C2408" s="548"/>
      <c r="D2408" s="160"/>
      <c r="E2408" s="549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546"/>
      <c r="B2409" s="547"/>
      <c r="C2409" s="548"/>
      <c r="D2409" s="160"/>
      <c r="E2409" s="549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546"/>
      <c r="B2410" s="546"/>
      <c r="C2410" s="548"/>
      <c r="D2410" s="160"/>
      <c r="E2410" s="549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546"/>
      <c r="B2411" s="547"/>
      <c r="C2411" s="548"/>
      <c r="D2411" s="160"/>
      <c r="E2411" s="549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546"/>
      <c r="B2412" s="546"/>
      <c r="C2412" s="548"/>
      <c r="D2412" s="160"/>
      <c r="E2412" s="545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546"/>
      <c r="B2413" s="547"/>
      <c r="C2413" s="548"/>
      <c r="D2413" s="160"/>
      <c r="E2413" s="545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546"/>
      <c r="B2414" s="546"/>
      <c r="C2414" s="548"/>
      <c r="D2414" s="160"/>
      <c r="E2414" s="549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546"/>
      <c r="B2415" s="547"/>
      <c r="C2415" s="548"/>
      <c r="D2415" s="160"/>
      <c r="E2415" s="549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546"/>
      <c r="B2416" s="546"/>
      <c r="C2416" s="548"/>
      <c r="D2416" s="160"/>
      <c r="E2416" s="549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546"/>
      <c r="B2417" s="547"/>
      <c r="C2417" s="548"/>
      <c r="D2417" s="160"/>
      <c r="E2417" s="549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546"/>
      <c r="B2418" s="546"/>
      <c r="C2418" s="548"/>
      <c r="D2418" s="160"/>
      <c r="E2418" s="549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546"/>
      <c r="B2419" s="547"/>
      <c r="C2419" s="548"/>
      <c r="D2419" s="160"/>
      <c r="E2419" s="549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546"/>
      <c r="B2420" s="546"/>
      <c r="C2420" s="548"/>
      <c r="D2420" s="160"/>
      <c r="E2420" s="549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546"/>
      <c r="B2421" s="547"/>
      <c r="C2421" s="548"/>
      <c r="D2421" s="160"/>
      <c r="E2421" s="549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546"/>
      <c r="B2422" s="546"/>
      <c r="C2422" s="548"/>
      <c r="D2422" s="160"/>
      <c r="E2422" s="545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546"/>
      <c r="B2423" s="547"/>
      <c r="C2423" s="548"/>
      <c r="D2423" s="160"/>
      <c r="E2423" s="545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546"/>
      <c r="B2424" s="546"/>
      <c r="C2424" s="548"/>
      <c r="D2424" s="160"/>
      <c r="E2424" s="549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546"/>
      <c r="B2425" s="547"/>
      <c r="C2425" s="548"/>
      <c r="D2425" s="160"/>
      <c r="E2425" s="549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546"/>
      <c r="B2426" s="546"/>
      <c r="C2426" s="548"/>
      <c r="D2426" s="160"/>
      <c r="E2426" s="549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546"/>
      <c r="B2427" s="547"/>
      <c r="C2427" s="548"/>
      <c r="D2427" s="160"/>
      <c r="E2427" s="549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546"/>
      <c r="B2428" s="546"/>
      <c r="C2428" s="548"/>
      <c r="D2428" s="160"/>
      <c r="E2428" s="545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546"/>
      <c r="B2429" s="547"/>
      <c r="C2429" s="548"/>
      <c r="D2429" s="160"/>
      <c r="E2429" s="545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546"/>
      <c r="B2430" s="546"/>
      <c r="C2430" s="548"/>
      <c r="D2430" s="160"/>
      <c r="E2430" s="545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546"/>
      <c r="B2431" s="547"/>
      <c r="C2431" s="548"/>
      <c r="D2431" s="160"/>
      <c r="E2431" s="545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546"/>
      <c r="B2432" s="546"/>
      <c r="C2432" s="548"/>
      <c r="D2432" s="160"/>
      <c r="E2432" s="545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546"/>
      <c r="B2433" s="547"/>
      <c r="C2433" s="548"/>
      <c r="D2433" s="160"/>
      <c r="E2433" s="545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546"/>
      <c r="B2434" s="546"/>
      <c r="C2434" s="548"/>
      <c r="D2434" s="160"/>
      <c r="E2434" s="549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546"/>
      <c r="B2435" s="547"/>
      <c r="C2435" s="548"/>
      <c r="D2435" s="160"/>
      <c r="E2435" s="549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546"/>
      <c r="B2436" s="546"/>
      <c r="C2436" s="548"/>
      <c r="D2436" s="160"/>
      <c r="E2436" s="545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546"/>
      <c r="B2437" s="547"/>
      <c r="C2437" s="548"/>
      <c r="D2437" s="160"/>
      <c r="E2437" s="545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546"/>
      <c r="B2438" s="546"/>
      <c r="C2438" s="548"/>
      <c r="D2438" s="160"/>
      <c r="E2438" s="549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546"/>
      <c r="B2439" s="547"/>
      <c r="C2439" s="548"/>
      <c r="D2439" s="160"/>
      <c r="E2439" s="549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546"/>
      <c r="B2440" s="546"/>
      <c r="C2440" s="548"/>
      <c r="D2440" s="160"/>
      <c r="E2440" s="549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546"/>
      <c r="B2441" s="547"/>
      <c r="C2441" s="548"/>
      <c r="D2441" s="160"/>
      <c r="E2441" s="549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546"/>
      <c r="B2442" s="546"/>
      <c r="C2442" s="548"/>
      <c r="D2442" s="160"/>
      <c r="E2442" s="545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546"/>
      <c r="B2443" s="547"/>
      <c r="C2443" s="548"/>
      <c r="D2443" s="160"/>
      <c r="E2443" s="545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546"/>
      <c r="B2444" s="546"/>
      <c r="C2444" s="548"/>
      <c r="D2444" s="160"/>
      <c r="E2444" s="549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546"/>
      <c r="B2445" s="547"/>
      <c r="C2445" s="548"/>
      <c r="D2445" s="160"/>
      <c r="E2445" s="549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546"/>
      <c r="B2446" s="546"/>
      <c r="C2446" s="548"/>
      <c r="D2446" s="160"/>
      <c r="E2446" s="549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546"/>
      <c r="B2447" s="547"/>
      <c r="C2447" s="548"/>
      <c r="D2447" s="160"/>
      <c r="E2447" s="549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546"/>
      <c r="B2448" s="546"/>
      <c r="C2448" s="548"/>
      <c r="D2448" s="160"/>
      <c r="E2448" s="549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546"/>
      <c r="B2449" s="547"/>
      <c r="C2449" s="548"/>
      <c r="D2449" s="160"/>
      <c r="E2449" s="549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546"/>
      <c r="B2450" s="546"/>
      <c r="C2450" s="546"/>
      <c r="D2450" s="157"/>
      <c r="E2450" s="549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546"/>
      <c r="B2451" s="547"/>
      <c r="C2451" s="546"/>
      <c r="D2451" s="157"/>
      <c r="E2451" s="549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546"/>
      <c r="B2452" s="546"/>
      <c r="C2452" s="548"/>
      <c r="D2452" s="160"/>
      <c r="E2452" s="552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546"/>
      <c r="B2453" s="546"/>
      <c r="C2453" s="548"/>
      <c r="D2453" s="160"/>
      <c r="E2453" s="552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546"/>
      <c r="B2454" s="546"/>
      <c r="C2454" s="548"/>
      <c r="D2454" s="160"/>
      <c r="E2454" s="549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546"/>
      <c r="B2455" s="547"/>
      <c r="C2455" s="548"/>
      <c r="D2455" s="160"/>
      <c r="E2455" s="549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546"/>
      <c r="B2456" s="546"/>
      <c r="C2456" s="548"/>
      <c r="D2456" s="160"/>
      <c r="E2456" s="549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546"/>
      <c r="B2457" s="546"/>
      <c r="C2457" s="548"/>
      <c r="D2457" s="160"/>
      <c r="E2457" s="549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546"/>
      <c r="B2458" s="546"/>
      <c r="C2458" s="548"/>
      <c r="D2458" s="160"/>
      <c r="E2458" s="545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546"/>
      <c r="B2459" s="547"/>
      <c r="C2459" s="548"/>
      <c r="D2459" s="160"/>
      <c r="E2459" s="545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546"/>
      <c r="B2460" s="546"/>
      <c r="C2460" s="548"/>
      <c r="D2460" s="160"/>
      <c r="E2460" s="549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546"/>
      <c r="B2461" s="547"/>
      <c r="C2461" s="548"/>
      <c r="D2461" s="160"/>
      <c r="E2461" s="549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546"/>
      <c r="B2462" s="546"/>
      <c r="C2462" s="548"/>
      <c r="D2462" s="160"/>
      <c r="E2462" s="549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546"/>
      <c r="B2463" s="547"/>
      <c r="C2463" s="548"/>
      <c r="D2463" s="160"/>
      <c r="E2463" s="549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546"/>
      <c r="B2464" s="546"/>
      <c r="C2464" s="548"/>
      <c r="D2464" s="160"/>
      <c r="E2464" s="545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546"/>
      <c r="B2465" s="547"/>
      <c r="C2465" s="548"/>
      <c r="D2465" s="160"/>
      <c r="E2465" s="545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546"/>
      <c r="B2466" s="546"/>
      <c r="C2466" s="546"/>
      <c r="D2466" s="157"/>
      <c r="E2466" s="545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546"/>
      <c r="B2467" s="546"/>
      <c r="C2467" s="546"/>
      <c r="D2467" s="157"/>
      <c r="E2467" s="545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546"/>
      <c r="B2468" s="546"/>
      <c r="C2468" s="548"/>
      <c r="D2468" s="160"/>
      <c r="E2468" s="549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546"/>
      <c r="B2469" s="547"/>
      <c r="C2469" s="548"/>
      <c r="D2469" s="160"/>
      <c r="E2469" s="549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546"/>
      <c r="B2470" s="546"/>
      <c r="C2470" s="548"/>
      <c r="D2470" s="160"/>
      <c r="E2470" s="545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546"/>
      <c r="B2471" s="547"/>
      <c r="C2471" s="548"/>
      <c r="D2471" s="160"/>
      <c r="E2471" s="545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546"/>
      <c r="B2472" s="546"/>
      <c r="C2472" s="548"/>
      <c r="D2472" s="160"/>
      <c r="E2472" s="545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546"/>
      <c r="B2473" s="547"/>
      <c r="C2473" s="548"/>
      <c r="D2473" s="160"/>
      <c r="E2473" s="545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546"/>
      <c r="B2474" s="546"/>
      <c r="C2474" s="548"/>
      <c r="D2474" s="160"/>
      <c r="E2474" s="549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546"/>
      <c r="B2475" s="547"/>
      <c r="C2475" s="548"/>
      <c r="D2475" s="160"/>
      <c r="E2475" s="549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546"/>
      <c r="B2476" s="546"/>
      <c r="C2476" s="546"/>
      <c r="D2476" s="157"/>
      <c r="E2476" s="549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546"/>
      <c r="B2477" s="546"/>
      <c r="C2477" s="546"/>
      <c r="D2477" s="157"/>
      <c r="E2477" s="549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546"/>
      <c r="B2478" s="546"/>
      <c r="C2478" s="548"/>
      <c r="D2478" s="160"/>
      <c r="E2478" s="550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546"/>
      <c r="B2479" s="547"/>
      <c r="C2479" s="548"/>
      <c r="D2479" s="160"/>
      <c r="E2479" s="550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546"/>
      <c r="B2480" s="546"/>
      <c r="C2480" s="546"/>
      <c r="D2480" s="157"/>
      <c r="E2480" s="549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546"/>
      <c r="B2481" s="546"/>
      <c r="C2481" s="546"/>
      <c r="D2481" s="157"/>
      <c r="E2481" s="549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546"/>
      <c r="B2482" s="546"/>
      <c r="C2482" s="548"/>
      <c r="D2482" s="160"/>
      <c r="E2482" s="549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546"/>
      <c r="B2483" s="547"/>
      <c r="C2483" s="548"/>
      <c r="D2483" s="160"/>
      <c r="E2483" s="549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546"/>
      <c r="B2484" s="546"/>
      <c r="C2484" s="548"/>
      <c r="D2484" s="160"/>
      <c r="E2484" s="545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546"/>
      <c r="B2485" s="547"/>
      <c r="C2485" s="548"/>
      <c r="D2485" s="160"/>
      <c r="E2485" s="545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546"/>
      <c r="B2486" s="546"/>
      <c r="C2486" s="548"/>
      <c r="D2486" s="160"/>
      <c r="E2486" s="545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546"/>
      <c r="B2487" s="547"/>
      <c r="C2487" s="548"/>
      <c r="D2487" s="160"/>
      <c r="E2487" s="545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546"/>
      <c r="B2488" s="546"/>
      <c r="C2488" s="548"/>
      <c r="D2488" s="160"/>
      <c r="E2488" s="549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546"/>
      <c r="B2489" s="547"/>
      <c r="C2489" s="548"/>
      <c r="D2489" s="160"/>
      <c r="E2489" s="549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546"/>
      <c r="B2490" s="546"/>
      <c r="C2490" s="548"/>
      <c r="D2490" s="160"/>
      <c r="E2490" s="549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546"/>
      <c r="B2491" s="546"/>
      <c r="C2491" s="548"/>
      <c r="D2491" s="160"/>
      <c r="E2491" s="549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546"/>
      <c r="B2492" s="546"/>
      <c r="C2492" s="548"/>
      <c r="D2492" s="160"/>
      <c r="E2492" s="545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546"/>
      <c r="B2493" s="547"/>
      <c r="C2493" s="548"/>
      <c r="D2493" s="160"/>
      <c r="E2493" s="545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546"/>
      <c r="B2494" s="546"/>
      <c r="C2494" s="548"/>
      <c r="D2494" s="160"/>
      <c r="E2494" s="552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546"/>
      <c r="B2495" s="547"/>
      <c r="C2495" s="548"/>
      <c r="D2495" s="160"/>
      <c r="E2495" s="552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546"/>
      <c r="B2496" s="546"/>
      <c r="C2496" s="548"/>
      <c r="D2496" s="160"/>
      <c r="E2496" s="549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546"/>
      <c r="B2497" s="547"/>
      <c r="C2497" s="548"/>
      <c r="D2497" s="160"/>
      <c r="E2497" s="549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546"/>
      <c r="B2498" s="546"/>
      <c r="C2498" s="548"/>
      <c r="D2498" s="160"/>
      <c r="E2498" s="545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546"/>
      <c r="B2499" s="547"/>
      <c r="C2499" s="548"/>
      <c r="D2499" s="160"/>
      <c r="E2499" s="545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546"/>
      <c r="B2500" s="546"/>
      <c r="C2500" s="548"/>
      <c r="D2500" s="160"/>
      <c r="E2500" s="545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546"/>
      <c r="B2501" s="547"/>
      <c r="C2501" s="548"/>
      <c r="D2501" s="160"/>
      <c r="E2501" s="545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546"/>
      <c r="B2502" s="546"/>
      <c r="C2502" s="548"/>
      <c r="D2502" s="160"/>
      <c r="E2502" s="549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546"/>
      <c r="B2503" s="547"/>
      <c r="C2503" s="548"/>
      <c r="D2503" s="160"/>
      <c r="E2503" s="549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546"/>
      <c r="B2504" s="546"/>
      <c r="C2504" s="548"/>
      <c r="D2504" s="160"/>
      <c r="E2504" s="549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546"/>
      <c r="B2505" s="547"/>
      <c r="C2505" s="548"/>
      <c r="D2505" s="160"/>
      <c r="E2505" s="549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546"/>
      <c r="B2506" s="546"/>
      <c r="C2506" s="548"/>
      <c r="D2506" s="160"/>
      <c r="E2506" s="545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546"/>
      <c r="B2507" s="547"/>
      <c r="C2507" s="548"/>
      <c r="D2507" s="160"/>
      <c r="E2507" s="545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546"/>
      <c r="B2508" s="546"/>
      <c r="C2508" s="548"/>
      <c r="D2508" s="160"/>
      <c r="E2508" s="549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546"/>
      <c r="B2509" s="546"/>
      <c r="C2509" s="548"/>
      <c r="D2509" s="160"/>
      <c r="E2509" s="549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546"/>
      <c r="B2510" s="546"/>
      <c r="C2510" s="548"/>
      <c r="D2510" s="160"/>
      <c r="E2510" s="549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546"/>
      <c r="B2511" s="547"/>
      <c r="C2511" s="548"/>
      <c r="D2511" s="160"/>
      <c r="E2511" s="549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546"/>
      <c r="B2512" s="546"/>
      <c r="C2512" s="548"/>
      <c r="D2512" s="160"/>
      <c r="E2512" s="545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546"/>
      <c r="B2513" s="546"/>
      <c r="C2513" s="548"/>
      <c r="D2513" s="160"/>
      <c r="E2513" s="545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546"/>
      <c r="B2514" s="546"/>
      <c r="C2514" s="548"/>
      <c r="D2514" s="160"/>
      <c r="E2514" s="545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546"/>
      <c r="B2515" s="547"/>
      <c r="C2515" s="548"/>
      <c r="D2515" s="160"/>
      <c r="E2515" s="545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546"/>
      <c r="B2516" s="546"/>
      <c r="C2516" s="548"/>
      <c r="D2516" s="160"/>
      <c r="E2516" s="549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546"/>
      <c r="B2517" s="547"/>
      <c r="C2517" s="548"/>
      <c r="D2517" s="160"/>
      <c r="E2517" s="549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546"/>
      <c r="B2518" s="546"/>
      <c r="C2518" s="548"/>
      <c r="D2518" s="160"/>
      <c r="E2518" s="549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546"/>
      <c r="B2519" s="547"/>
      <c r="C2519" s="548"/>
      <c r="D2519" s="160"/>
      <c r="E2519" s="549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546"/>
      <c r="B2520" s="546"/>
      <c r="C2520" s="548"/>
      <c r="D2520" s="160"/>
      <c r="E2520" s="545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546"/>
      <c r="B2521" s="547"/>
      <c r="C2521" s="548"/>
      <c r="D2521" s="160"/>
      <c r="E2521" s="545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546"/>
      <c r="B2522" s="546"/>
      <c r="C2522" s="548"/>
      <c r="D2522" s="160"/>
      <c r="E2522" s="549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546"/>
      <c r="B2523" s="547"/>
      <c r="C2523" s="548"/>
      <c r="D2523" s="160"/>
      <c r="E2523" s="549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546"/>
      <c r="B2524" s="546"/>
      <c r="C2524" s="548"/>
      <c r="D2524" s="160"/>
      <c r="E2524" s="549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546"/>
      <c r="B2525" s="546"/>
      <c r="C2525" s="548"/>
      <c r="D2525" s="160"/>
      <c r="E2525" s="549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546"/>
      <c r="B2526" s="546"/>
      <c r="C2526" s="548"/>
      <c r="D2526" s="160"/>
      <c r="E2526" s="545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546"/>
      <c r="B2527" s="547"/>
      <c r="C2527" s="548"/>
      <c r="D2527" s="160"/>
      <c r="E2527" s="545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546"/>
      <c r="B2528" s="546"/>
      <c r="C2528" s="546"/>
      <c r="D2528" s="157"/>
      <c r="E2528" s="549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546"/>
      <c r="B2529" s="546"/>
      <c r="C2529" s="546"/>
      <c r="D2529" s="157"/>
      <c r="E2529" s="549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546"/>
      <c r="B2530" s="546"/>
      <c r="C2530" s="548"/>
      <c r="D2530" s="160"/>
      <c r="E2530" s="549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546"/>
      <c r="B2531" s="547"/>
      <c r="C2531" s="548"/>
      <c r="D2531" s="160"/>
      <c r="E2531" s="549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546"/>
      <c r="B2532" s="546"/>
      <c r="C2532" s="546"/>
      <c r="D2532" s="157"/>
      <c r="E2532" s="545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546"/>
      <c r="B2533" s="547"/>
      <c r="C2533" s="546"/>
      <c r="D2533" s="157"/>
      <c r="E2533" s="545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546"/>
      <c r="B2534" s="546"/>
      <c r="C2534" s="546"/>
      <c r="D2534" s="157"/>
      <c r="E2534" s="545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546"/>
      <c r="B2535" s="546"/>
      <c r="C2535" s="546"/>
      <c r="D2535" s="157"/>
      <c r="E2535" s="545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546"/>
      <c r="B2536" s="546"/>
      <c r="C2536" s="548"/>
      <c r="D2536" s="160"/>
      <c r="E2536" s="549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546"/>
      <c r="B2537" s="547"/>
      <c r="C2537" s="548"/>
      <c r="D2537" s="160"/>
      <c r="E2537" s="549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546"/>
      <c r="B2538" s="546"/>
      <c r="C2538" s="546"/>
      <c r="D2538" s="157"/>
      <c r="E2538" s="549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546"/>
      <c r="B2539" s="547"/>
      <c r="C2539" s="546"/>
      <c r="D2539" s="157"/>
      <c r="E2539" s="549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546"/>
      <c r="B2540" s="546"/>
      <c r="C2540" s="546"/>
      <c r="D2540" s="157"/>
      <c r="E2540" s="549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546"/>
      <c r="B2541" s="546"/>
      <c r="C2541" s="546"/>
      <c r="D2541" s="157"/>
      <c r="E2541" s="549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546"/>
      <c r="B2542" s="546"/>
      <c r="C2542" s="546"/>
      <c r="D2542" s="157"/>
      <c r="E2542" s="545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546"/>
      <c r="B2543" s="547"/>
      <c r="C2543" s="546"/>
      <c r="D2543" s="157"/>
      <c r="E2543" s="545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546"/>
      <c r="B2544" s="546"/>
      <c r="C2544" s="548"/>
      <c r="D2544" s="160"/>
      <c r="E2544" s="549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546"/>
      <c r="B2545" s="547"/>
      <c r="C2545" s="548"/>
      <c r="D2545" s="160"/>
      <c r="E2545" s="549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546"/>
      <c r="B2546" s="546"/>
      <c r="C2546" s="548"/>
      <c r="D2546" s="160"/>
      <c r="E2546" s="545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546"/>
      <c r="B2547" s="547"/>
      <c r="C2547" s="548"/>
      <c r="D2547" s="160"/>
      <c r="E2547" s="545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546"/>
      <c r="B2548" s="546"/>
      <c r="C2548" s="548"/>
      <c r="D2548" s="160"/>
      <c r="E2548" s="549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546"/>
      <c r="B2549" s="547"/>
      <c r="C2549" s="548"/>
      <c r="D2549" s="160"/>
      <c r="E2549" s="549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546"/>
      <c r="B2550" s="546"/>
      <c r="C2550" s="548"/>
      <c r="D2550" s="160"/>
      <c r="E2550" s="545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546"/>
      <c r="B2551" s="547"/>
      <c r="C2551" s="548"/>
      <c r="D2551" s="160"/>
      <c r="E2551" s="545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546"/>
      <c r="B2552" s="546"/>
      <c r="C2552" s="548"/>
      <c r="D2552" s="160"/>
      <c r="E2552" s="545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546"/>
      <c r="B2553" s="547"/>
      <c r="C2553" s="548"/>
      <c r="D2553" s="160"/>
      <c r="E2553" s="545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546"/>
      <c r="B2554" s="546"/>
      <c r="C2554" s="548"/>
      <c r="D2554" s="160"/>
      <c r="E2554" s="549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546"/>
      <c r="B2555" s="547"/>
      <c r="C2555" s="548"/>
      <c r="D2555" s="160"/>
      <c r="E2555" s="549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546"/>
      <c r="B2556" s="546"/>
      <c r="C2556" s="548"/>
      <c r="D2556" s="160"/>
      <c r="E2556" s="549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546"/>
      <c r="B2557" s="547"/>
      <c r="C2557" s="548"/>
      <c r="D2557" s="160"/>
      <c r="E2557" s="549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546"/>
      <c r="B2558" s="546"/>
      <c r="C2558" s="546"/>
      <c r="D2558" s="157"/>
      <c r="E2558" s="549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546"/>
      <c r="B2559" s="546"/>
      <c r="C2559" s="546"/>
      <c r="D2559" s="157"/>
      <c r="E2559" s="549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546"/>
      <c r="B2560" s="546"/>
      <c r="C2560" s="546"/>
      <c r="D2560" s="157"/>
      <c r="E2560" s="545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546"/>
      <c r="B2561" s="547"/>
      <c r="C2561" s="546"/>
      <c r="D2561" s="157"/>
      <c r="E2561" s="545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546"/>
      <c r="B2562" s="546"/>
      <c r="C2562" s="548"/>
      <c r="D2562" s="160"/>
      <c r="E2562" s="549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546"/>
      <c r="B2563" s="547"/>
      <c r="C2563" s="548"/>
      <c r="D2563" s="160"/>
      <c r="E2563" s="549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546"/>
      <c r="B2564" s="546"/>
      <c r="C2564" s="548"/>
      <c r="D2564" s="160"/>
      <c r="E2564" s="549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546"/>
      <c r="B2565" s="547"/>
      <c r="C2565" s="548"/>
      <c r="D2565" s="160"/>
      <c r="E2565" s="549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546"/>
      <c r="B2566" s="546"/>
      <c r="C2566" s="548"/>
      <c r="D2566" s="160"/>
      <c r="E2566" s="545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546"/>
      <c r="B2567" s="547"/>
      <c r="C2567" s="548"/>
      <c r="D2567" s="160"/>
      <c r="E2567" s="545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546"/>
      <c r="B2568" s="546"/>
      <c r="C2568" s="548"/>
      <c r="D2568" s="160"/>
      <c r="E2568" s="545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546"/>
      <c r="B2569" s="546"/>
      <c r="C2569" s="548"/>
      <c r="D2569" s="160"/>
      <c r="E2569" s="545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546"/>
      <c r="B2570" s="546"/>
      <c r="C2570" s="548"/>
      <c r="D2570" s="160"/>
      <c r="E2570" s="545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546"/>
      <c r="B2571" s="547"/>
      <c r="C2571" s="548"/>
      <c r="D2571" s="160"/>
      <c r="E2571" s="545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546"/>
      <c r="B2572" s="546"/>
      <c r="C2572" s="548"/>
      <c r="D2572" s="160"/>
      <c r="E2572" s="545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546"/>
      <c r="B2573" s="547"/>
      <c r="C2573" s="548"/>
      <c r="D2573" s="160"/>
      <c r="E2573" s="545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546"/>
      <c r="B2574" s="546"/>
      <c r="C2574" s="548"/>
      <c r="D2574" s="160"/>
      <c r="E2574" s="549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546"/>
      <c r="B2575" s="547"/>
      <c r="C2575" s="548"/>
      <c r="D2575" s="160"/>
      <c r="E2575" s="549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546"/>
      <c r="B2576" s="546"/>
      <c r="C2576" s="548"/>
      <c r="D2576" s="160"/>
      <c r="E2576" s="545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546"/>
      <c r="B2577" s="547"/>
      <c r="C2577" s="548"/>
      <c r="D2577" s="160"/>
      <c r="E2577" s="545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546"/>
      <c r="B2578" s="546"/>
      <c r="C2578" s="548"/>
      <c r="D2578" s="160"/>
      <c r="E2578" s="549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546"/>
      <c r="B2579" s="547"/>
      <c r="C2579" s="548"/>
      <c r="D2579" s="160"/>
      <c r="E2579" s="549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546"/>
      <c r="B2580" s="546"/>
      <c r="C2580" s="548"/>
      <c r="D2580" s="160"/>
      <c r="E2580" s="549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546"/>
      <c r="B2581" s="547"/>
      <c r="C2581" s="548"/>
      <c r="D2581" s="160"/>
      <c r="E2581" s="549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546"/>
      <c r="B2582" s="546"/>
      <c r="C2582" s="548"/>
      <c r="D2582" s="160"/>
      <c r="E2582" s="545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546"/>
      <c r="B2583" s="547"/>
      <c r="C2583" s="548"/>
      <c r="D2583" s="160"/>
      <c r="E2583" s="545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546"/>
      <c r="B2584" s="546"/>
      <c r="C2584" s="548"/>
      <c r="D2584" s="160"/>
      <c r="E2584" s="549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546"/>
      <c r="B2585" s="547"/>
      <c r="C2585" s="548"/>
      <c r="D2585" s="160"/>
      <c r="E2585" s="549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546"/>
      <c r="B2586" s="546"/>
      <c r="C2586" s="548"/>
      <c r="D2586" s="160"/>
      <c r="E2586" s="545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546"/>
      <c r="B2587" s="547"/>
      <c r="C2587" s="548"/>
      <c r="D2587" s="160"/>
      <c r="E2587" s="545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546"/>
      <c r="B2588" s="546"/>
      <c r="C2588" s="548"/>
      <c r="D2588" s="160"/>
      <c r="E2588" s="545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546"/>
      <c r="B2589" s="547"/>
      <c r="C2589" s="548"/>
      <c r="D2589" s="160"/>
      <c r="E2589" s="545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546"/>
      <c r="B2590" s="546"/>
      <c r="C2590" s="548"/>
      <c r="D2590" s="160"/>
      <c r="E2590" s="551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546"/>
      <c r="B2591" s="547"/>
      <c r="C2591" s="548"/>
      <c r="D2591" s="160"/>
      <c r="E2591" s="552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546"/>
      <c r="B2592" s="546"/>
      <c r="C2592" s="546"/>
      <c r="D2592" s="157"/>
      <c r="E2592" s="549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546"/>
      <c r="B2593" s="546"/>
      <c r="C2593" s="546"/>
      <c r="D2593" s="157"/>
      <c r="E2593" s="549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546"/>
      <c r="B2594" s="546"/>
      <c r="C2594" s="546"/>
      <c r="D2594" s="157"/>
      <c r="E2594" s="545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546"/>
      <c r="B2595" s="547"/>
      <c r="C2595" s="546"/>
      <c r="D2595" s="157"/>
      <c r="E2595" s="545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546"/>
      <c r="B2596" s="546"/>
      <c r="C2596" s="548"/>
      <c r="D2596" s="160"/>
      <c r="E2596" s="549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546"/>
      <c r="B2597" s="547"/>
      <c r="C2597" s="548"/>
      <c r="D2597" s="160"/>
      <c r="E2597" s="549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546"/>
      <c r="B2598" s="546"/>
      <c r="C2598" s="548"/>
      <c r="D2598" s="160"/>
      <c r="E2598" s="545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546"/>
      <c r="B2599" s="547"/>
      <c r="C2599" s="548"/>
      <c r="D2599" s="160"/>
      <c r="E2599" s="545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546"/>
      <c r="B2600" s="546"/>
      <c r="C2600" s="548"/>
      <c r="D2600" s="160"/>
      <c r="E2600" s="549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546"/>
      <c r="B2601" s="547"/>
      <c r="C2601" s="548"/>
      <c r="D2601" s="160"/>
      <c r="E2601" s="549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546"/>
      <c r="B2602" s="546"/>
      <c r="C2602" s="548"/>
      <c r="D2602" s="160"/>
      <c r="E2602" s="549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546"/>
      <c r="B2603" s="547"/>
      <c r="C2603" s="548"/>
      <c r="D2603" s="160"/>
      <c r="E2603" s="549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546"/>
      <c r="B2604" s="546"/>
      <c r="C2604" s="548"/>
      <c r="D2604" s="160"/>
      <c r="E2604" s="545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546"/>
      <c r="B2605" s="547"/>
      <c r="C2605" s="548"/>
      <c r="D2605" s="160"/>
      <c r="E2605" s="545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546"/>
      <c r="B2606" s="546"/>
      <c r="C2606" s="548"/>
      <c r="D2606" s="160"/>
      <c r="E2606" s="549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546"/>
      <c r="B2607" s="547"/>
      <c r="C2607" s="548"/>
      <c r="D2607" s="160"/>
      <c r="E2607" s="549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546"/>
      <c r="B2608" s="546"/>
      <c r="C2608" s="548"/>
      <c r="D2608" s="160"/>
      <c r="E2608" s="549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546"/>
      <c r="B2609" s="547"/>
      <c r="C2609" s="548"/>
      <c r="D2609" s="160"/>
      <c r="E2609" s="549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546"/>
      <c r="B2610" s="546"/>
      <c r="C2610" s="548"/>
      <c r="D2610" s="160"/>
      <c r="E2610" s="545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546"/>
      <c r="B2611" s="547"/>
      <c r="C2611" s="548"/>
      <c r="D2611" s="160"/>
      <c r="E2611" s="545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546"/>
      <c r="B2612" s="546"/>
      <c r="C2612" s="548"/>
      <c r="D2612" s="160"/>
      <c r="E2612" s="549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546"/>
      <c r="B2613" s="547"/>
      <c r="C2613" s="548"/>
      <c r="D2613" s="160"/>
      <c r="E2613" s="549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546"/>
      <c r="B2614" s="546"/>
      <c r="C2614" s="548"/>
      <c r="D2614" s="160"/>
      <c r="E2614" s="545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546"/>
      <c r="B2615" s="547"/>
      <c r="C2615" s="548"/>
      <c r="D2615" s="160"/>
      <c r="E2615" s="545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546"/>
      <c r="B2616" s="546"/>
      <c r="C2616" s="548"/>
      <c r="D2616" s="160"/>
      <c r="E2616" s="549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546"/>
      <c r="B2617" s="546"/>
      <c r="C2617" s="548"/>
      <c r="D2617" s="160"/>
      <c r="E2617" s="549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546"/>
      <c r="B2618" s="546"/>
      <c r="C2618" s="548"/>
      <c r="D2618" s="160"/>
      <c r="E2618" s="545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546"/>
      <c r="B2619" s="547"/>
      <c r="C2619" s="548"/>
      <c r="D2619" s="160"/>
      <c r="E2619" s="545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546"/>
      <c r="B2620" s="546"/>
      <c r="C2620" s="548"/>
      <c r="D2620" s="160"/>
      <c r="E2620" s="549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546"/>
      <c r="B2621" s="546"/>
      <c r="C2621" s="548"/>
      <c r="D2621" s="160"/>
      <c r="E2621" s="549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546"/>
      <c r="B2622" s="546"/>
      <c r="C2622" s="548"/>
      <c r="D2622" s="160"/>
      <c r="E2622" s="545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546"/>
      <c r="B2623" s="547"/>
      <c r="C2623" s="548"/>
      <c r="D2623" s="160"/>
      <c r="E2623" s="545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546"/>
      <c r="B2624" s="546"/>
      <c r="C2624" s="548"/>
      <c r="D2624" s="160"/>
      <c r="E2624" s="550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546"/>
      <c r="B2625" s="546"/>
      <c r="C2625" s="548"/>
      <c r="D2625" s="160"/>
      <c r="E2625" s="550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546"/>
      <c r="B2626" s="546"/>
      <c r="C2626" s="548"/>
      <c r="D2626" s="160"/>
      <c r="E2626" s="545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546"/>
      <c r="B2627" s="546"/>
      <c r="C2627" s="548"/>
      <c r="D2627" s="160"/>
      <c r="E2627" s="545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546"/>
      <c r="B2628" s="546"/>
      <c r="C2628" s="548"/>
      <c r="D2628" s="160"/>
      <c r="E2628" s="549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546"/>
      <c r="B2629" s="547"/>
      <c r="C2629" s="548"/>
      <c r="D2629" s="160"/>
      <c r="E2629" s="549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546"/>
      <c r="B2630" s="546"/>
      <c r="C2630" s="548"/>
      <c r="D2630" s="160"/>
      <c r="E2630" s="549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546"/>
      <c r="B2631" s="547"/>
      <c r="C2631" s="548"/>
      <c r="D2631" s="160"/>
      <c r="E2631" s="549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546"/>
      <c r="B2632" s="546"/>
      <c r="C2632" s="548"/>
      <c r="D2632" s="160"/>
      <c r="E2632" s="545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546"/>
      <c r="B2633" s="547"/>
      <c r="C2633" s="548"/>
      <c r="D2633" s="160"/>
      <c r="E2633" s="545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546"/>
      <c r="B2634" s="546"/>
      <c r="C2634" s="548"/>
      <c r="D2634" s="160"/>
      <c r="E2634" s="550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546"/>
      <c r="B2635" s="547"/>
      <c r="C2635" s="548"/>
      <c r="D2635" s="160"/>
      <c r="E2635" s="550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546"/>
      <c r="B2636" s="546"/>
      <c r="C2636" s="548"/>
      <c r="D2636" s="160"/>
      <c r="E2636" s="549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546"/>
      <c r="B2637" s="547"/>
      <c r="C2637" s="548"/>
      <c r="D2637" s="160"/>
      <c r="E2637" s="549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546"/>
      <c r="B2638" s="546"/>
      <c r="C2638" s="548"/>
      <c r="D2638" s="160"/>
      <c r="E2638" s="549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546"/>
      <c r="B2639" s="547"/>
      <c r="C2639" s="548"/>
      <c r="D2639" s="160"/>
      <c r="E2639" s="549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546"/>
      <c r="B2640" s="546"/>
      <c r="C2640" s="548"/>
      <c r="D2640" s="160"/>
      <c r="E2640" s="545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546"/>
      <c r="B2641" s="547"/>
      <c r="C2641" s="548"/>
      <c r="D2641" s="160"/>
      <c r="E2641" s="545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546"/>
      <c r="B2642" s="546"/>
      <c r="C2642" s="546"/>
      <c r="D2642" s="157"/>
      <c r="E2642" s="549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546"/>
      <c r="B2643" s="547"/>
      <c r="C2643" s="546"/>
      <c r="D2643" s="157"/>
      <c r="E2643" s="549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546"/>
      <c r="B2644" s="546"/>
      <c r="C2644" s="548"/>
      <c r="D2644" s="160"/>
      <c r="E2644" s="553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546"/>
      <c r="B2645" s="547"/>
      <c r="C2645" s="548"/>
      <c r="D2645" s="160"/>
      <c r="E2645" s="553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546"/>
      <c r="B2646" s="546"/>
      <c r="C2646" s="548"/>
      <c r="D2646" s="160"/>
      <c r="E2646" s="549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546"/>
      <c r="B2647" s="547"/>
      <c r="C2647" s="548"/>
      <c r="D2647" s="160"/>
      <c r="E2647" s="549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546"/>
      <c r="B2648" s="546"/>
      <c r="C2648" s="548"/>
      <c r="D2648" s="160"/>
      <c r="E2648" s="549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546"/>
      <c r="B2649" s="547"/>
      <c r="C2649" s="548"/>
      <c r="D2649" s="160"/>
      <c r="E2649" s="549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546"/>
      <c r="B2650" s="546"/>
      <c r="C2650" s="548"/>
      <c r="D2650" s="160"/>
      <c r="E2650" s="549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546"/>
      <c r="B2651" s="547"/>
      <c r="C2651" s="548"/>
      <c r="D2651" s="160"/>
      <c r="E2651" s="549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546"/>
      <c r="B2652" s="546"/>
      <c r="C2652" s="546"/>
      <c r="D2652" s="157"/>
      <c r="E2652" s="549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546"/>
      <c r="B2653" s="546"/>
      <c r="C2653" s="546"/>
      <c r="D2653" s="157"/>
      <c r="E2653" s="549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546"/>
      <c r="B2654" s="546"/>
      <c r="C2654" s="546"/>
      <c r="D2654" s="157"/>
      <c r="E2654" s="545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546"/>
      <c r="B2655" s="547"/>
      <c r="C2655" s="546"/>
      <c r="D2655" s="157"/>
      <c r="E2655" s="545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546"/>
      <c r="B2656" s="546"/>
      <c r="C2656" s="548"/>
      <c r="D2656" s="160"/>
      <c r="E2656" s="545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546"/>
      <c r="B2657" s="547"/>
      <c r="C2657" s="548"/>
      <c r="D2657" s="160"/>
      <c r="E2657" s="545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546"/>
      <c r="B2658" s="546"/>
      <c r="C2658" s="548"/>
      <c r="D2658" s="160"/>
      <c r="E2658" s="545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546"/>
      <c r="B2659" s="547"/>
      <c r="C2659" s="548"/>
      <c r="D2659" s="160"/>
      <c r="E2659" s="545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546"/>
      <c r="B2660" s="546"/>
      <c r="C2660" s="548"/>
      <c r="D2660" s="160"/>
      <c r="E2660" s="549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546"/>
      <c r="B2661" s="546"/>
      <c r="C2661" s="548"/>
      <c r="D2661" s="160"/>
      <c r="E2661" s="549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546"/>
      <c r="B2662" s="546"/>
      <c r="C2662" s="548"/>
      <c r="D2662" s="160"/>
      <c r="E2662" s="549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546"/>
      <c r="B2663" s="547"/>
      <c r="C2663" s="548"/>
      <c r="D2663" s="160"/>
      <c r="E2663" s="549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546"/>
      <c r="B2664" s="546"/>
      <c r="C2664" s="548"/>
      <c r="D2664" s="160"/>
      <c r="E2664" s="549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546"/>
      <c r="B2665" s="547"/>
      <c r="C2665" s="548"/>
      <c r="D2665" s="160"/>
      <c r="E2665" s="549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546"/>
      <c r="B2666" s="546"/>
      <c r="C2666" s="548"/>
      <c r="D2666" s="160"/>
      <c r="E2666" s="545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546"/>
      <c r="B2667" s="546"/>
      <c r="C2667" s="548"/>
      <c r="D2667" s="160"/>
      <c r="E2667" s="545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546"/>
      <c r="B2668" s="546"/>
      <c r="C2668" s="548"/>
      <c r="D2668" s="160"/>
      <c r="E2668" s="545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546"/>
      <c r="B2669" s="547"/>
      <c r="C2669" s="548"/>
      <c r="D2669" s="160"/>
      <c r="E2669" s="545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546"/>
      <c r="B2670" s="546"/>
      <c r="C2670" s="548"/>
      <c r="D2670" s="160"/>
      <c r="E2670" s="549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546"/>
      <c r="B2671" s="547"/>
      <c r="C2671" s="548"/>
      <c r="D2671" s="160"/>
      <c r="E2671" s="549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546"/>
      <c r="B2672" s="546"/>
      <c r="C2672" s="548"/>
      <c r="D2672" s="160"/>
      <c r="E2672" s="549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546"/>
      <c r="B2673" s="547"/>
      <c r="C2673" s="548"/>
      <c r="D2673" s="160"/>
      <c r="E2673" s="549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546"/>
      <c r="B2674" s="546"/>
      <c r="C2674" s="548"/>
      <c r="D2674" s="160"/>
      <c r="E2674" s="545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546"/>
      <c r="B2675" s="547"/>
      <c r="C2675" s="548"/>
      <c r="D2675" s="160"/>
      <c r="E2675" s="545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546"/>
      <c r="B2676" s="546"/>
      <c r="C2676" s="548"/>
      <c r="D2676" s="160"/>
      <c r="E2676" s="549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546"/>
      <c r="B2677" s="546"/>
      <c r="C2677" s="548"/>
      <c r="D2677" s="160"/>
      <c r="E2677" s="549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546"/>
      <c r="B2678" s="546"/>
      <c r="C2678" s="546"/>
      <c r="D2678" s="157"/>
      <c r="E2678" s="545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546"/>
      <c r="B2679" s="547"/>
      <c r="C2679" s="546"/>
      <c r="D2679" s="157"/>
      <c r="E2679" s="545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546"/>
      <c r="B2680" s="546"/>
      <c r="C2680" s="548"/>
      <c r="D2680" s="160"/>
      <c r="E2680" s="549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546"/>
      <c r="B2681" s="546"/>
      <c r="C2681" s="548"/>
      <c r="D2681" s="160"/>
      <c r="E2681" s="549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546"/>
      <c r="B2682" s="546"/>
      <c r="C2682" s="548"/>
      <c r="D2682" s="160"/>
      <c r="E2682" s="545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546"/>
      <c r="B2683" s="547"/>
      <c r="C2683" s="548"/>
      <c r="D2683" s="160"/>
      <c r="E2683" s="545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546"/>
      <c r="B2684" s="546"/>
      <c r="C2684" s="548"/>
      <c r="D2684" s="160"/>
      <c r="E2684" s="545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546"/>
      <c r="B2685" s="547"/>
      <c r="C2685" s="548"/>
      <c r="D2685" s="160"/>
      <c r="E2685" s="545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546"/>
      <c r="B2686" s="546"/>
      <c r="C2686" s="548"/>
      <c r="D2686" s="160"/>
      <c r="E2686" s="545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546"/>
      <c r="B2687" s="547"/>
      <c r="C2687" s="548"/>
      <c r="D2687" s="160"/>
      <c r="E2687" s="545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546"/>
      <c r="B2688" s="546"/>
      <c r="C2688" s="548"/>
      <c r="D2688" s="160"/>
      <c r="E2688" s="545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546"/>
      <c r="B2689" s="547"/>
      <c r="C2689" s="548"/>
      <c r="D2689" s="160"/>
      <c r="E2689" s="545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546"/>
      <c r="B2690" s="546"/>
      <c r="C2690" s="548"/>
      <c r="D2690" s="160"/>
      <c r="E2690" s="553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546"/>
      <c r="B2691" s="547"/>
      <c r="C2691" s="548"/>
      <c r="D2691" s="160"/>
      <c r="E2691" s="553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546"/>
      <c r="B2692" s="546"/>
      <c r="C2692" s="548"/>
      <c r="D2692" s="160"/>
      <c r="E2692" s="545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546"/>
      <c r="B2693" s="547"/>
      <c r="C2693" s="548"/>
      <c r="D2693" s="160"/>
      <c r="E2693" s="545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546"/>
      <c r="B2694" s="546"/>
      <c r="C2694" s="548"/>
      <c r="D2694" s="160"/>
      <c r="E2694" s="545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546"/>
      <c r="B2695" s="546"/>
      <c r="C2695" s="548"/>
      <c r="D2695" s="160"/>
      <c r="E2695" s="545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546"/>
      <c r="B2696" s="546"/>
      <c r="C2696" s="548"/>
      <c r="D2696" s="160"/>
      <c r="E2696" s="549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546"/>
      <c r="B2697" s="547"/>
      <c r="C2697" s="548"/>
      <c r="D2697" s="160"/>
      <c r="E2697" s="549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546"/>
      <c r="B2698" s="546"/>
      <c r="C2698" s="546"/>
      <c r="D2698" s="157"/>
      <c r="E2698" s="545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546"/>
      <c r="B2699" s="547"/>
      <c r="C2699" s="546"/>
      <c r="D2699" s="157"/>
      <c r="E2699" s="545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546"/>
      <c r="B2700" s="546"/>
      <c r="C2700" s="546"/>
      <c r="D2700" s="157"/>
      <c r="E2700" s="549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546"/>
      <c r="B2701" s="546"/>
      <c r="C2701" s="546"/>
      <c r="D2701" s="157"/>
      <c r="E2701" s="549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546"/>
      <c r="B2702" s="546"/>
      <c r="C2702" s="548"/>
      <c r="D2702" s="160"/>
      <c r="E2702" s="545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546"/>
      <c r="B2703" s="547"/>
      <c r="C2703" s="548"/>
      <c r="D2703" s="160"/>
      <c r="E2703" s="545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546"/>
      <c r="B2704" s="546"/>
      <c r="C2704" s="548"/>
      <c r="D2704" s="160"/>
      <c r="E2704" s="549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546"/>
      <c r="B2705" s="547"/>
      <c r="C2705" s="548"/>
      <c r="D2705" s="160"/>
      <c r="E2705" s="549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546"/>
      <c r="B2706" s="546"/>
      <c r="C2706" s="548"/>
      <c r="D2706" s="160"/>
      <c r="E2706" s="549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546"/>
      <c r="B2707" s="547"/>
      <c r="C2707" s="548"/>
      <c r="D2707" s="160"/>
      <c r="E2707" s="549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546"/>
      <c r="B2708" s="546"/>
      <c r="C2708" s="548"/>
      <c r="D2708" s="160"/>
      <c r="E2708" s="545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546"/>
      <c r="B2709" s="547"/>
      <c r="C2709" s="548"/>
      <c r="D2709" s="160"/>
      <c r="E2709" s="545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546"/>
      <c r="B2710" s="546"/>
      <c r="C2710" s="548"/>
      <c r="D2710" s="160"/>
      <c r="E2710" s="550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546"/>
      <c r="B2711" s="547"/>
      <c r="C2711" s="548"/>
      <c r="D2711" s="160"/>
      <c r="E2711" s="550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546"/>
      <c r="B2712" s="546"/>
      <c r="C2712" s="546"/>
      <c r="D2712" s="157"/>
      <c r="E2712" s="549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546"/>
      <c r="B2713" s="546"/>
      <c r="C2713" s="546"/>
      <c r="D2713" s="157"/>
      <c r="E2713" s="549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546"/>
      <c r="B2714" s="546"/>
      <c r="C2714" s="548"/>
      <c r="D2714" s="160"/>
      <c r="E2714" s="549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546"/>
      <c r="B2715" s="547"/>
      <c r="C2715" s="548"/>
      <c r="D2715" s="160"/>
      <c r="E2715" s="549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546"/>
      <c r="B2716" s="546"/>
      <c r="C2716" s="548"/>
      <c r="D2716" s="160"/>
      <c r="E2716" s="545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546"/>
      <c r="B2717" s="547"/>
      <c r="C2717" s="548"/>
      <c r="D2717" s="160"/>
      <c r="E2717" s="545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546"/>
      <c r="B2718" s="546"/>
      <c r="C2718" s="548"/>
      <c r="D2718" s="160"/>
      <c r="E2718" s="549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546"/>
      <c r="B2719" s="546"/>
      <c r="C2719" s="548"/>
      <c r="D2719" s="160"/>
      <c r="E2719" s="549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546"/>
      <c r="B2720" s="546"/>
      <c r="C2720" s="548"/>
      <c r="D2720" s="160"/>
      <c r="E2720" s="549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546"/>
      <c r="B2721" s="547"/>
      <c r="C2721" s="548"/>
      <c r="D2721" s="160"/>
      <c r="E2721" s="549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546"/>
      <c r="B2722" s="546"/>
      <c r="C2722" s="548"/>
      <c r="D2722" s="160"/>
      <c r="E2722" s="549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546"/>
      <c r="B2723" s="546"/>
      <c r="C2723" s="548"/>
      <c r="D2723" s="160"/>
      <c r="E2723" s="549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546"/>
      <c r="B2724" s="546"/>
      <c r="C2724" s="548"/>
      <c r="D2724" s="160"/>
      <c r="E2724" s="545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546"/>
      <c r="B2725" s="546"/>
      <c r="C2725" s="548"/>
      <c r="D2725" s="160"/>
      <c r="E2725" s="545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546"/>
      <c r="B2726" s="546"/>
      <c r="C2726" s="548"/>
      <c r="D2726" s="160"/>
      <c r="E2726" s="549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546"/>
      <c r="B2727" s="547"/>
      <c r="C2727" s="548"/>
      <c r="D2727" s="160"/>
      <c r="E2727" s="549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546"/>
      <c r="B2728" s="546"/>
      <c r="C2728" s="546"/>
      <c r="D2728" s="157"/>
      <c r="E2728" s="549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546"/>
      <c r="B2729" s="547"/>
      <c r="C2729" s="546"/>
      <c r="D2729" s="157"/>
      <c r="E2729" s="549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546"/>
      <c r="B2730" s="546"/>
      <c r="C2730" s="546"/>
      <c r="D2730" s="157"/>
      <c r="E2730" s="549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546"/>
      <c r="B2731" s="546"/>
      <c r="C2731" s="546"/>
      <c r="D2731" s="157"/>
      <c r="E2731" s="549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546"/>
      <c r="B2732" s="546"/>
      <c r="C2732" s="546"/>
      <c r="D2732" s="157"/>
      <c r="E2732" s="545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546"/>
      <c r="B2733" s="547"/>
      <c r="C2733" s="546"/>
      <c r="D2733" s="157"/>
      <c r="E2733" s="545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546"/>
      <c r="B2734" s="546"/>
      <c r="C2734" s="548"/>
      <c r="D2734" s="160"/>
      <c r="E2734" s="549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546"/>
      <c r="B2735" s="547"/>
      <c r="C2735" s="548"/>
      <c r="D2735" s="160"/>
      <c r="E2735" s="549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546"/>
      <c r="B2736" s="546"/>
      <c r="C2736" s="548"/>
      <c r="D2736" s="160"/>
      <c r="E2736" s="549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546"/>
      <c r="B2737" s="547"/>
      <c r="C2737" s="548"/>
      <c r="D2737" s="160"/>
      <c r="E2737" s="549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546"/>
      <c r="B2738" s="546"/>
      <c r="C2738" s="548"/>
      <c r="D2738" s="160"/>
      <c r="E2738" s="545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546"/>
      <c r="B2739" s="547"/>
      <c r="C2739" s="548"/>
      <c r="D2739" s="160"/>
      <c r="E2739" s="545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546"/>
      <c r="B2740" s="546"/>
      <c r="C2740" s="548"/>
      <c r="D2740" s="160"/>
      <c r="E2740" s="545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546"/>
      <c r="B2741" s="547"/>
      <c r="C2741" s="548"/>
      <c r="D2741" s="160"/>
      <c r="E2741" s="545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546"/>
      <c r="B2742" s="546"/>
      <c r="C2742" s="548"/>
      <c r="D2742" s="160"/>
      <c r="E2742" s="545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546"/>
      <c r="B2743" s="547"/>
      <c r="C2743" s="548"/>
      <c r="D2743" s="160"/>
      <c r="E2743" s="545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546"/>
      <c r="B2744" s="546"/>
      <c r="C2744" s="548"/>
      <c r="D2744" s="160"/>
      <c r="E2744" s="549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546"/>
      <c r="B2745" s="546"/>
      <c r="C2745" s="548"/>
      <c r="D2745" s="160"/>
      <c r="E2745" s="549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546"/>
      <c r="B2746" s="546"/>
      <c r="C2746" s="546"/>
      <c r="D2746" s="157"/>
      <c r="E2746" s="549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546"/>
      <c r="B2747" s="547"/>
      <c r="C2747" s="546"/>
      <c r="D2747" s="157"/>
      <c r="E2747" s="549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546"/>
      <c r="B2748" s="546"/>
      <c r="C2748" s="548"/>
      <c r="D2748" s="160"/>
      <c r="E2748" s="545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546"/>
      <c r="B2749" s="547"/>
      <c r="C2749" s="548"/>
      <c r="D2749" s="160"/>
      <c r="E2749" s="545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546"/>
      <c r="B2750" s="546"/>
      <c r="C2750" s="548"/>
      <c r="D2750" s="160"/>
      <c r="E2750" s="549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546"/>
      <c r="B2751" s="547"/>
      <c r="C2751" s="548"/>
      <c r="D2751" s="160"/>
      <c r="E2751" s="549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546"/>
      <c r="B2752" s="546"/>
      <c r="C2752" s="548"/>
      <c r="D2752" s="160"/>
      <c r="E2752" s="549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546"/>
      <c r="B2753" s="546"/>
      <c r="C2753" s="548"/>
      <c r="D2753" s="160"/>
      <c r="E2753" s="549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546"/>
      <c r="B2754" s="546"/>
      <c r="C2754" s="548"/>
      <c r="D2754" s="160"/>
      <c r="E2754" s="549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546"/>
      <c r="B2755" s="547"/>
      <c r="C2755" s="548"/>
      <c r="D2755" s="160"/>
      <c r="E2755" s="549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546"/>
      <c r="B2756" s="546"/>
      <c r="C2756" s="548"/>
      <c r="D2756" s="160"/>
      <c r="E2756" s="545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546"/>
      <c r="B2757" s="547"/>
      <c r="C2757" s="548"/>
      <c r="D2757" s="160"/>
      <c r="E2757" s="545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546"/>
      <c r="B2758" s="546"/>
      <c r="C2758" s="548"/>
      <c r="D2758" s="160"/>
      <c r="E2758" s="545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546"/>
      <c r="B2759" s="547"/>
      <c r="C2759" s="548"/>
      <c r="D2759" s="160"/>
      <c r="E2759" s="545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546"/>
      <c r="B2760" s="546"/>
      <c r="C2760" s="548"/>
      <c r="D2760" s="160"/>
      <c r="E2760" s="545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546"/>
      <c r="B2761" s="546"/>
      <c r="C2761" s="548"/>
      <c r="D2761" s="160"/>
      <c r="E2761" s="545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546"/>
      <c r="B2762" s="546"/>
      <c r="C2762" s="546"/>
      <c r="D2762" s="157"/>
      <c r="E2762" s="549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546"/>
      <c r="B2763" s="547"/>
      <c r="C2763" s="546"/>
      <c r="D2763" s="157"/>
      <c r="E2763" s="549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546"/>
      <c r="B2764" s="546"/>
      <c r="C2764" s="548"/>
      <c r="D2764" s="160"/>
      <c r="E2764" s="549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546"/>
      <c r="B2765" s="546"/>
      <c r="C2765" s="548"/>
      <c r="D2765" s="160"/>
      <c r="E2765" s="549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546"/>
      <c r="B2766" s="546"/>
      <c r="C2766" s="548"/>
      <c r="D2766" s="160"/>
      <c r="E2766" s="549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546"/>
      <c r="B2767" s="547"/>
      <c r="C2767" s="548"/>
      <c r="D2767" s="160"/>
      <c r="E2767" s="549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546"/>
      <c r="B2768" s="546"/>
      <c r="C2768" s="548"/>
      <c r="D2768" s="160"/>
      <c r="E2768" s="545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546"/>
      <c r="B2769" s="546"/>
      <c r="C2769" s="548"/>
      <c r="D2769" s="160"/>
      <c r="E2769" s="545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546"/>
      <c r="B2770" s="546"/>
      <c r="C2770" s="548"/>
      <c r="D2770" s="160"/>
      <c r="E2770" s="549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546"/>
      <c r="B2771" s="547"/>
      <c r="C2771" s="548"/>
      <c r="D2771" s="160"/>
      <c r="E2771" s="549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546"/>
      <c r="B2772" s="546"/>
      <c r="C2772" s="548"/>
      <c r="D2772" s="160"/>
      <c r="E2772" s="545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546"/>
      <c r="B2773" s="547"/>
      <c r="C2773" s="548"/>
      <c r="D2773" s="160"/>
      <c r="E2773" s="545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546"/>
      <c r="B2774" s="546"/>
      <c r="C2774" s="548"/>
      <c r="D2774" s="160"/>
      <c r="E2774" s="549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546"/>
      <c r="B2775" s="547"/>
      <c r="C2775" s="548"/>
      <c r="D2775" s="160"/>
      <c r="E2775" s="549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546"/>
      <c r="B2776" s="546"/>
      <c r="C2776" s="548"/>
      <c r="D2776" s="160"/>
      <c r="E2776" s="549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546"/>
      <c r="B2777" s="547"/>
      <c r="C2777" s="548"/>
      <c r="D2777" s="160"/>
      <c r="E2777" s="549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546"/>
      <c r="B2778" s="546"/>
      <c r="C2778" s="548"/>
      <c r="D2778" s="160"/>
      <c r="E2778" s="549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546"/>
      <c r="B2779" s="547"/>
      <c r="C2779" s="548"/>
      <c r="D2779" s="160"/>
      <c r="E2779" s="549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546"/>
      <c r="B2780" s="546"/>
      <c r="C2780" s="548"/>
      <c r="D2780" s="160"/>
      <c r="E2780" s="545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546"/>
      <c r="B2781" s="547"/>
      <c r="C2781" s="548"/>
      <c r="D2781" s="160"/>
      <c r="E2781" s="545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546"/>
      <c r="B2782" s="546"/>
      <c r="C2782" s="548"/>
      <c r="D2782" s="160"/>
      <c r="E2782" s="549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546"/>
      <c r="B2783" s="547"/>
      <c r="C2783" s="548"/>
      <c r="D2783" s="160"/>
      <c r="E2783" s="549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546"/>
      <c r="B2784" s="546"/>
      <c r="C2784" s="548"/>
      <c r="D2784" s="160"/>
      <c r="E2784" s="549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546"/>
      <c r="B2785" s="547"/>
      <c r="C2785" s="548"/>
      <c r="D2785" s="160"/>
      <c r="E2785" s="549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546"/>
      <c r="B2786" s="546"/>
      <c r="C2786" s="548"/>
      <c r="D2786" s="160"/>
      <c r="E2786" s="549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546"/>
      <c r="B2787" s="546"/>
      <c r="C2787" s="548"/>
      <c r="D2787" s="160"/>
      <c r="E2787" s="549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546"/>
      <c r="B2788" s="546"/>
      <c r="C2788" s="548"/>
      <c r="D2788" s="160"/>
      <c r="E2788" s="545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546"/>
      <c r="B2789" s="547"/>
      <c r="C2789" s="548"/>
      <c r="D2789" s="160"/>
      <c r="E2789" s="545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546"/>
      <c r="B2790" s="546"/>
      <c r="C2790" s="548"/>
      <c r="D2790" s="160"/>
      <c r="E2790" s="549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546"/>
      <c r="B2791" s="547"/>
      <c r="C2791" s="548"/>
      <c r="D2791" s="160"/>
      <c r="E2791" s="549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546"/>
      <c r="B2792" s="546"/>
      <c r="C2792" s="548"/>
      <c r="D2792" s="160"/>
      <c r="E2792" s="545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546"/>
      <c r="B2793" s="547"/>
      <c r="C2793" s="548"/>
      <c r="D2793" s="160"/>
      <c r="E2793" s="545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546"/>
      <c r="B2794" s="546"/>
      <c r="C2794" s="548"/>
      <c r="D2794" s="160"/>
      <c r="E2794" s="551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546"/>
      <c r="B2795" s="547"/>
      <c r="C2795" s="548"/>
      <c r="D2795" s="160"/>
      <c r="E2795" s="552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546"/>
      <c r="B2796" s="546"/>
      <c r="C2796" s="548"/>
      <c r="D2796" s="160"/>
      <c r="E2796" s="549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546"/>
      <c r="B2797" s="547"/>
      <c r="C2797" s="548"/>
      <c r="D2797" s="160"/>
      <c r="E2797" s="549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546"/>
      <c r="B2798" s="546"/>
      <c r="C2798" s="548"/>
      <c r="D2798" s="160"/>
      <c r="E2798" s="549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546"/>
      <c r="B2799" s="547"/>
      <c r="C2799" s="548"/>
      <c r="D2799" s="160"/>
      <c r="E2799" s="549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546"/>
      <c r="B2800" s="546"/>
      <c r="C2800" s="548"/>
      <c r="D2800" s="160"/>
      <c r="E2800" s="545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546"/>
      <c r="B2801" s="547"/>
      <c r="C2801" s="548"/>
      <c r="D2801" s="160"/>
      <c r="E2801" s="545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546"/>
      <c r="B2802" s="546"/>
      <c r="C2802" s="548"/>
      <c r="D2802" s="160"/>
      <c r="E2802" s="549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546"/>
      <c r="B2803" s="547"/>
      <c r="C2803" s="548"/>
      <c r="D2803" s="160"/>
      <c r="E2803" s="549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546"/>
      <c r="B2804" s="546"/>
      <c r="C2804" s="548"/>
      <c r="D2804" s="160"/>
      <c r="E2804" s="549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546"/>
      <c r="B2805" s="547"/>
      <c r="C2805" s="548"/>
      <c r="D2805" s="160"/>
      <c r="E2805" s="549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546"/>
      <c r="B2806" s="546"/>
      <c r="C2806" s="548"/>
      <c r="D2806" s="160"/>
      <c r="E2806" s="545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546"/>
      <c r="B2807" s="547"/>
      <c r="C2807" s="548"/>
      <c r="D2807" s="160"/>
      <c r="E2807" s="545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546"/>
      <c r="B2808" s="546"/>
      <c r="C2808" s="548"/>
      <c r="D2808" s="160"/>
      <c r="E2808" s="549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546"/>
      <c r="B2809" s="546"/>
      <c r="C2809" s="548"/>
      <c r="D2809" s="160"/>
      <c r="E2809" s="549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546"/>
      <c r="B2810" s="546"/>
      <c r="C2810" s="548"/>
      <c r="D2810" s="160"/>
      <c r="E2810" s="545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546"/>
      <c r="B2811" s="547"/>
      <c r="C2811" s="548"/>
      <c r="D2811" s="160"/>
      <c r="E2811" s="545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546"/>
      <c r="B2812" s="546"/>
      <c r="C2812" s="548"/>
      <c r="D2812" s="160"/>
      <c r="E2812" s="549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546"/>
      <c r="B2813" s="546"/>
      <c r="C2813" s="548"/>
      <c r="D2813" s="160"/>
      <c r="E2813" s="549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546"/>
      <c r="B2814" s="546"/>
      <c r="C2814" s="548"/>
      <c r="D2814" s="160"/>
      <c r="E2814" s="545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546"/>
      <c r="B2815" s="547"/>
      <c r="C2815" s="548"/>
      <c r="D2815" s="160"/>
      <c r="E2815" s="545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546"/>
      <c r="B2816" s="546"/>
      <c r="C2816" s="548"/>
      <c r="D2816" s="160"/>
      <c r="E2816" s="549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546"/>
      <c r="B2817" s="547"/>
      <c r="C2817" s="548"/>
      <c r="D2817" s="160"/>
      <c r="E2817" s="549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546"/>
      <c r="B2818" s="546"/>
      <c r="C2818" s="548"/>
      <c r="D2818" s="160"/>
      <c r="E2818" s="549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546"/>
      <c r="B2819" s="547"/>
      <c r="C2819" s="548"/>
      <c r="D2819" s="160"/>
      <c r="E2819" s="549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546"/>
      <c r="B2820" s="546"/>
      <c r="C2820" s="548"/>
      <c r="D2820" s="160"/>
      <c r="E2820" s="545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546"/>
      <c r="B2821" s="547"/>
      <c r="C2821" s="548"/>
      <c r="D2821" s="160"/>
      <c r="E2821" s="545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546"/>
      <c r="B2822" s="546"/>
      <c r="C2822" s="548"/>
      <c r="D2822" s="160"/>
      <c r="E2822" s="545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546"/>
      <c r="B2823" s="547"/>
      <c r="C2823" s="548"/>
      <c r="D2823" s="160"/>
      <c r="E2823" s="545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546"/>
      <c r="B2824" s="546"/>
      <c r="C2824" s="548"/>
      <c r="D2824" s="160"/>
      <c r="E2824" s="549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546"/>
      <c r="B2825" s="546"/>
      <c r="C2825" s="548"/>
      <c r="D2825" s="160"/>
      <c r="E2825" s="549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546"/>
      <c r="B2826" s="546"/>
      <c r="C2826" s="546"/>
      <c r="D2826" s="157"/>
      <c r="E2826" s="545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546"/>
      <c r="B2827" s="547"/>
      <c r="C2827" s="546"/>
      <c r="D2827" s="157"/>
      <c r="E2827" s="545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546"/>
      <c r="B2828" s="546"/>
      <c r="C2828" s="546"/>
      <c r="D2828" s="157"/>
      <c r="E2828" s="545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546"/>
      <c r="B2829" s="546"/>
      <c r="C2829" s="546"/>
      <c r="D2829" s="157"/>
      <c r="E2829" s="545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546"/>
      <c r="B2830" s="546"/>
      <c r="C2830" s="546"/>
      <c r="D2830" s="157"/>
      <c r="E2830" s="549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546"/>
      <c r="B2831" s="546"/>
      <c r="C2831" s="546"/>
      <c r="D2831" s="157"/>
      <c r="E2831" s="549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546"/>
      <c r="B2832" s="546"/>
      <c r="C2832" s="546"/>
      <c r="D2832" s="157"/>
      <c r="E2832" s="545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546"/>
      <c r="B2833" s="547"/>
      <c r="C2833" s="546"/>
      <c r="D2833" s="157"/>
      <c r="E2833" s="545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546"/>
      <c r="B2834" s="546"/>
      <c r="C2834" s="546"/>
      <c r="D2834" s="157"/>
      <c r="E2834" s="549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546"/>
      <c r="B2835" s="547"/>
      <c r="C2835" s="546"/>
      <c r="D2835" s="157"/>
      <c r="E2835" s="549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546"/>
      <c r="B2836" s="546"/>
      <c r="C2836" s="548"/>
      <c r="D2836" s="160"/>
      <c r="E2836" s="550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546"/>
      <c r="B2837" s="547"/>
      <c r="C2837" s="548"/>
      <c r="D2837" s="160"/>
      <c r="E2837" s="550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546"/>
      <c r="B2838" s="546"/>
      <c r="C2838" s="548"/>
      <c r="D2838" s="160"/>
      <c r="E2838" s="550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546"/>
      <c r="B2839" s="547"/>
      <c r="C2839" s="548"/>
      <c r="D2839" s="160"/>
      <c r="E2839" s="550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546"/>
      <c r="B2840" s="546"/>
      <c r="C2840" s="548"/>
      <c r="D2840" s="160"/>
      <c r="E2840" s="550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546"/>
      <c r="B2841" s="547"/>
      <c r="C2841" s="548"/>
      <c r="D2841" s="160"/>
      <c r="E2841" s="550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546"/>
      <c r="B2842" s="546"/>
      <c r="C2842" s="548"/>
      <c r="D2842" s="160"/>
      <c r="E2842" s="549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546"/>
      <c r="B2843" s="547"/>
      <c r="C2843" s="548"/>
      <c r="D2843" s="160"/>
      <c r="E2843" s="549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546"/>
      <c r="B2844" s="546"/>
      <c r="C2844" s="548"/>
      <c r="D2844" s="160"/>
      <c r="E2844" s="549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546"/>
      <c r="B2845" s="547"/>
      <c r="C2845" s="548"/>
      <c r="D2845" s="160"/>
      <c r="E2845" s="549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546"/>
      <c r="B2846" s="546"/>
      <c r="C2846" s="548"/>
      <c r="D2846" s="160"/>
      <c r="E2846" s="545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546"/>
      <c r="B2847" s="547"/>
      <c r="C2847" s="548"/>
      <c r="D2847" s="160"/>
      <c r="E2847" s="545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546"/>
      <c r="B2848" s="546"/>
      <c r="C2848" s="548"/>
      <c r="D2848" s="160"/>
      <c r="E2848" s="545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546"/>
      <c r="B2849" s="547"/>
      <c r="C2849" s="548"/>
      <c r="D2849" s="160"/>
      <c r="E2849" s="545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546"/>
      <c r="B2850" s="546"/>
      <c r="C2850" s="548"/>
      <c r="D2850" s="160"/>
      <c r="E2850" s="545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546"/>
      <c r="B2851" s="547"/>
      <c r="C2851" s="548"/>
      <c r="D2851" s="160"/>
      <c r="E2851" s="545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546"/>
      <c r="B2852" s="546"/>
      <c r="C2852" s="548"/>
      <c r="D2852" s="160"/>
      <c r="E2852" s="549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546"/>
      <c r="B2853" s="547"/>
      <c r="C2853" s="548"/>
      <c r="D2853" s="160"/>
      <c r="E2853" s="549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546"/>
      <c r="B2854" s="546"/>
      <c r="C2854" s="548"/>
      <c r="D2854" s="160"/>
      <c r="E2854" s="545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546"/>
      <c r="B2855" s="547"/>
      <c r="C2855" s="548"/>
      <c r="D2855" s="160"/>
      <c r="E2855" s="545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546"/>
      <c r="B2856" s="546"/>
      <c r="C2856" s="548"/>
      <c r="D2856" s="160"/>
      <c r="E2856" s="545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546"/>
      <c r="B2857" s="547"/>
      <c r="C2857" s="548"/>
      <c r="D2857" s="160"/>
      <c r="E2857" s="545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546"/>
      <c r="B2858" s="546"/>
      <c r="C2858" s="548"/>
      <c r="D2858" s="160"/>
      <c r="E2858" s="545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546"/>
      <c r="B2859" s="546"/>
      <c r="C2859" s="548"/>
      <c r="D2859" s="160"/>
      <c r="E2859" s="545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546"/>
      <c r="B2860" s="546"/>
      <c r="C2860" s="548"/>
      <c r="D2860" s="160"/>
      <c r="E2860" s="549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546"/>
      <c r="B2861" s="547"/>
      <c r="C2861" s="548"/>
      <c r="D2861" s="160"/>
      <c r="E2861" s="549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546"/>
      <c r="B2862" s="546"/>
      <c r="C2862" s="548"/>
      <c r="D2862" s="160"/>
      <c r="E2862" s="545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546"/>
      <c r="B2863" s="547"/>
      <c r="C2863" s="548"/>
      <c r="D2863" s="160"/>
      <c r="E2863" s="545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546"/>
      <c r="B2864" s="546"/>
      <c r="C2864" s="548"/>
      <c r="D2864" s="160"/>
      <c r="E2864" s="545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546"/>
      <c r="B2865" s="547"/>
      <c r="C2865" s="548"/>
      <c r="D2865" s="160"/>
      <c r="E2865" s="545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546"/>
      <c r="B2866" s="546"/>
      <c r="C2866" s="548"/>
      <c r="D2866" s="160"/>
      <c r="E2866" s="549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546"/>
      <c r="B2867" s="547"/>
      <c r="C2867" s="548"/>
      <c r="D2867" s="160"/>
      <c r="E2867" s="549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546"/>
      <c r="B2868" s="546"/>
      <c r="C2868" s="548"/>
      <c r="D2868" s="160"/>
      <c r="E2868" s="549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546"/>
      <c r="B2869" s="547"/>
      <c r="C2869" s="548"/>
      <c r="D2869" s="160"/>
      <c r="E2869" s="549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546"/>
      <c r="B2870" s="546"/>
      <c r="C2870" s="548"/>
      <c r="D2870" s="160"/>
      <c r="E2870" s="545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546"/>
      <c r="B2871" s="547"/>
      <c r="C2871" s="548"/>
      <c r="D2871" s="160"/>
      <c r="E2871" s="545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546"/>
      <c r="B2872" s="546"/>
      <c r="C2872" s="548"/>
      <c r="D2872" s="160"/>
      <c r="E2872" s="549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546"/>
      <c r="B2873" s="547"/>
      <c r="C2873" s="548"/>
      <c r="D2873" s="160"/>
      <c r="E2873" s="549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546"/>
      <c r="B2874" s="546"/>
      <c r="C2874" s="548"/>
      <c r="D2874" s="160"/>
      <c r="E2874" s="545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546"/>
      <c r="B2875" s="547"/>
      <c r="C2875" s="548"/>
      <c r="D2875" s="160"/>
      <c r="E2875" s="545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546"/>
      <c r="B2876" s="546"/>
      <c r="C2876" s="548"/>
      <c r="D2876" s="160"/>
      <c r="E2876" s="549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546"/>
      <c r="B2877" s="547"/>
      <c r="C2877" s="548"/>
      <c r="D2877" s="160"/>
      <c r="E2877" s="549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546"/>
      <c r="B2878" s="546"/>
      <c r="C2878" s="546"/>
      <c r="D2878" s="157"/>
      <c r="E2878" s="549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546"/>
      <c r="B2879" s="546"/>
      <c r="C2879" s="546"/>
      <c r="D2879" s="157"/>
      <c r="E2879" s="549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546"/>
      <c r="B2880" s="546"/>
      <c r="C2880" s="546"/>
      <c r="D2880" s="157"/>
      <c r="E2880" s="549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546"/>
      <c r="B2881" s="547"/>
      <c r="C2881" s="546"/>
      <c r="D2881" s="157"/>
      <c r="E2881" s="549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546"/>
      <c r="B2882" s="546"/>
      <c r="C2882" s="546"/>
      <c r="D2882" s="157"/>
      <c r="E2882" s="545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546"/>
      <c r="B2883" s="546"/>
      <c r="C2883" s="546"/>
      <c r="D2883" s="157"/>
      <c r="E2883" s="545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546"/>
      <c r="B2884" s="546"/>
      <c r="C2884" s="548"/>
      <c r="D2884" s="160"/>
      <c r="E2884" s="549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546"/>
      <c r="B2885" s="547"/>
      <c r="C2885" s="548"/>
      <c r="D2885" s="160"/>
      <c r="E2885" s="549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546"/>
      <c r="B2886" s="546"/>
      <c r="C2886" s="548"/>
      <c r="D2886" s="160"/>
      <c r="E2886" s="545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546"/>
      <c r="B2887" s="547"/>
      <c r="C2887" s="548"/>
      <c r="D2887" s="160"/>
      <c r="E2887" s="545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546"/>
      <c r="B2888" s="546"/>
      <c r="C2888" s="548"/>
      <c r="D2888" s="160"/>
      <c r="E2888" s="545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546"/>
      <c r="B2889" s="547"/>
      <c r="C2889" s="548"/>
      <c r="D2889" s="160"/>
      <c r="E2889" s="545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546"/>
      <c r="B2890" s="546"/>
      <c r="C2890" s="548"/>
      <c r="D2890" s="160"/>
      <c r="E2890" s="549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546"/>
      <c r="B2891" s="547"/>
      <c r="C2891" s="548"/>
      <c r="D2891" s="160"/>
      <c r="E2891" s="549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546"/>
      <c r="B2892" s="546"/>
      <c r="C2892" s="548"/>
      <c r="D2892" s="160"/>
      <c r="E2892" s="549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546"/>
      <c r="B2893" s="546"/>
      <c r="C2893" s="548"/>
      <c r="D2893" s="160"/>
      <c r="E2893" s="549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546"/>
      <c r="B2894" s="546"/>
      <c r="C2894" s="548"/>
      <c r="D2894" s="160"/>
      <c r="E2894" s="545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546"/>
      <c r="B2895" s="547"/>
      <c r="C2895" s="548"/>
      <c r="D2895" s="160"/>
      <c r="E2895" s="545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546"/>
      <c r="B2896" s="546"/>
      <c r="C2896" s="546"/>
      <c r="D2896" s="157"/>
      <c r="E2896" s="549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546"/>
      <c r="B2897" s="546"/>
      <c r="C2897" s="546"/>
      <c r="D2897" s="157"/>
      <c r="E2897" s="549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546"/>
      <c r="B2898" s="546"/>
      <c r="C2898" s="546"/>
      <c r="D2898" s="157"/>
      <c r="E2898" s="550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546"/>
      <c r="B2899" s="546"/>
      <c r="C2899" s="546"/>
      <c r="D2899" s="157"/>
      <c r="E2899" s="550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546"/>
      <c r="B2900" s="546"/>
      <c r="C2900" s="548"/>
      <c r="D2900" s="160"/>
      <c r="E2900" s="549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546"/>
      <c r="B2901" s="546"/>
      <c r="C2901" s="548"/>
      <c r="D2901" s="160"/>
      <c r="E2901" s="549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546"/>
      <c r="B2902" s="546"/>
      <c r="C2902" s="548"/>
      <c r="D2902" s="160"/>
      <c r="E2902" s="545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546"/>
      <c r="B2903" s="547"/>
      <c r="C2903" s="548"/>
      <c r="D2903" s="160"/>
      <c r="E2903" s="545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546"/>
      <c r="B2904" s="546"/>
      <c r="C2904" s="548"/>
      <c r="D2904" s="160"/>
      <c r="E2904" s="550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546"/>
      <c r="B2905" s="546"/>
      <c r="C2905" s="548"/>
      <c r="D2905" s="160"/>
      <c r="E2905" s="550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546"/>
      <c r="B2906" s="546"/>
      <c r="C2906" s="548"/>
      <c r="D2906" s="160"/>
      <c r="E2906" s="549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546"/>
      <c r="B2907" s="547"/>
      <c r="C2907" s="548"/>
      <c r="D2907" s="160"/>
      <c r="E2907" s="549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546"/>
      <c r="B2908" s="546"/>
      <c r="C2908" s="548"/>
      <c r="D2908" s="160"/>
      <c r="E2908" s="545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546"/>
      <c r="B2909" s="547"/>
      <c r="C2909" s="548"/>
      <c r="D2909" s="160"/>
      <c r="E2909" s="545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546"/>
      <c r="B2910" s="546"/>
      <c r="C2910" s="548"/>
      <c r="D2910" s="160"/>
      <c r="E2910" s="549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546"/>
      <c r="B2911" s="547"/>
      <c r="C2911" s="548"/>
      <c r="D2911" s="160"/>
      <c r="E2911" s="549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546"/>
      <c r="B2912" s="546"/>
      <c r="C2912" s="548"/>
      <c r="D2912" s="160"/>
      <c r="E2912" s="545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546"/>
      <c r="B2913" s="547"/>
      <c r="C2913" s="548"/>
      <c r="D2913" s="160"/>
      <c r="E2913" s="545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546"/>
      <c r="B2914" s="546"/>
      <c r="C2914" s="548"/>
      <c r="D2914" s="160"/>
      <c r="E2914" s="545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546"/>
      <c r="B2915" s="547"/>
      <c r="C2915" s="548"/>
      <c r="D2915" s="160"/>
      <c r="E2915" s="545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546"/>
      <c r="B2916" s="546"/>
      <c r="C2916" s="546"/>
      <c r="D2916" s="157"/>
      <c r="E2916" s="551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546"/>
      <c r="B2917" s="547"/>
      <c r="C2917" s="546"/>
      <c r="D2917" s="157"/>
      <c r="E2917" s="552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546"/>
      <c r="B2918" s="546"/>
      <c r="C2918" s="548"/>
      <c r="D2918" s="160"/>
      <c r="E2918" s="550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546"/>
      <c r="B2919" s="546"/>
      <c r="C2919" s="548"/>
      <c r="D2919" s="160"/>
      <c r="E2919" s="550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546"/>
      <c r="B2920" s="546"/>
      <c r="C2920" s="548"/>
      <c r="D2920" s="160"/>
      <c r="E2920" s="550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546"/>
      <c r="B2921" s="547"/>
      <c r="C2921" s="548"/>
      <c r="D2921" s="160"/>
      <c r="E2921" s="550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546"/>
      <c r="B2922" s="546"/>
      <c r="C2922" s="548"/>
      <c r="D2922" s="160"/>
      <c r="E2922" s="549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546"/>
      <c r="B2923" s="547"/>
      <c r="C2923" s="548"/>
      <c r="D2923" s="160"/>
      <c r="E2923" s="549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546"/>
      <c r="B2924" s="546"/>
      <c r="C2924" s="548"/>
      <c r="D2924" s="160"/>
      <c r="E2924" s="545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546"/>
      <c r="B2925" s="547"/>
      <c r="C2925" s="548"/>
      <c r="D2925" s="160"/>
      <c r="E2925" s="545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546"/>
      <c r="B2926" s="546"/>
      <c r="C2926" s="548"/>
      <c r="D2926" s="160"/>
      <c r="E2926" s="549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546"/>
      <c r="B2927" s="547"/>
      <c r="C2927" s="548"/>
      <c r="D2927" s="160"/>
      <c r="E2927" s="549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546"/>
      <c r="B2928" s="546"/>
      <c r="C2928" s="548"/>
      <c r="D2928" s="160"/>
      <c r="E2928" s="545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546"/>
      <c r="B2929" s="547"/>
      <c r="C2929" s="548"/>
      <c r="D2929" s="160"/>
      <c r="E2929" s="545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546"/>
      <c r="B2930" s="546"/>
      <c r="C2930" s="548"/>
      <c r="D2930" s="160"/>
      <c r="E2930" s="545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546"/>
      <c r="B2931" s="547"/>
      <c r="C2931" s="548"/>
      <c r="D2931" s="160"/>
      <c r="E2931" s="545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546"/>
      <c r="B2932" s="546"/>
      <c r="C2932" s="548"/>
      <c r="D2932" s="160"/>
      <c r="E2932" s="549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546"/>
      <c r="B2933" s="547"/>
      <c r="C2933" s="548"/>
      <c r="D2933" s="160"/>
      <c r="E2933" s="549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546"/>
      <c r="B2934" s="546"/>
      <c r="C2934" s="548"/>
      <c r="D2934" s="160"/>
      <c r="E2934" s="549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546"/>
      <c r="B2935" s="547"/>
      <c r="C2935" s="548"/>
      <c r="D2935" s="160"/>
      <c r="E2935" s="549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546"/>
      <c r="B2936" s="546"/>
      <c r="C2936" s="548"/>
      <c r="D2936" s="160"/>
      <c r="E2936" s="545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546"/>
      <c r="B2937" s="547"/>
      <c r="C2937" s="548"/>
      <c r="D2937" s="160"/>
      <c r="E2937" s="545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546"/>
      <c r="B2938" s="546"/>
      <c r="C2938" s="548"/>
      <c r="D2938" s="160"/>
      <c r="E2938" s="545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546"/>
      <c r="B2939" s="547"/>
      <c r="C2939" s="548"/>
      <c r="D2939" s="160"/>
      <c r="E2939" s="545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546"/>
      <c r="B2940" s="546"/>
      <c r="C2940" s="548"/>
      <c r="D2940" s="160"/>
      <c r="E2940" s="549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546"/>
      <c r="B2941" s="547"/>
      <c r="C2941" s="548"/>
      <c r="D2941" s="160"/>
      <c r="E2941" s="549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546"/>
      <c r="B2942" s="546"/>
      <c r="C2942" s="548"/>
      <c r="D2942" s="160"/>
      <c r="E2942" s="545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546"/>
      <c r="B2943" s="547"/>
      <c r="C2943" s="548"/>
      <c r="D2943" s="160"/>
      <c r="E2943" s="545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546"/>
      <c r="B2944" s="546"/>
      <c r="C2944" s="548"/>
      <c r="D2944" s="160"/>
      <c r="E2944" s="545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546"/>
      <c r="B2945" s="547"/>
      <c r="C2945" s="548"/>
      <c r="D2945" s="160"/>
      <c r="E2945" s="545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546"/>
      <c r="B2946" s="546"/>
      <c r="C2946" s="548"/>
      <c r="D2946" s="160"/>
      <c r="E2946" s="549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546"/>
      <c r="B2947" s="547"/>
      <c r="C2947" s="548"/>
      <c r="D2947" s="160"/>
      <c r="E2947" s="549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546"/>
      <c r="B2948" s="546"/>
      <c r="C2948" s="548"/>
      <c r="D2948" s="160"/>
      <c r="E2948" s="549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546"/>
      <c r="B2949" s="546"/>
      <c r="C2949" s="548"/>
      <c r="D2949" s="160"/>
      <c r="E2949" s="549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546"/>
      <c r="B2950" s="546"/>
      <c r="C2950" s="548"/>
      <c r="D2950" s="160"/>
      <c r="E2950" s="545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546"/>
      <c r="B2951" s="547"/>
      <c r="C2951" s="548"/>
      <c r="D2951" s="160"/>
      <c r="E2951" s="545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546"/>
      <c r="B2952" s="546"/>
      <c r="C2952" s="548"/>
      <c r="D2952" s="160"/>
      <c r="E2952" s="549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546"/>
      <c r="B2953" s="547"/>
      <c r="C2953" s="548"/>
      <c r="D2953" s="160"/>
      <c r="E2953" s="549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546"/>
      <c r="B2954" s="546"/>
      <c r="C2954" s="548"/>
      <c r="D2954" s="160"/>
      <c r="E2954" s="545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546"/>
      <c r="B2955" s="547"/>
      <c r="C2955" s="548"/>
      <c r="D2955" s="160"/>
      <c r="E2955" s="545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546"/>
      <c r="B2956" s="546"/>
      <c r="C2956" s="548"/>
      <c r="D2956" s="160"/>
      <c r="E2956" s="545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546"/>
      <c r="B2957" s="547"/>
      <c r="C2957" s="548"/>
      <c r="D2957" s="160"/>
      <c r="E2957" s="545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546"/>
      <c r="B2958" s="546"/>
      <c r="C2958" s="548"/>
      <c r="D2958" s="160"/>
      <c r="E2958" s="549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546"/>
      <c r="B2959" s="547"/>
      <c r="C2959" s="548"/>
      <c r="D2959" s="160"/>
      <c r="E2959" s="549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546"/>
      <c r="B2960" s="546"/>
      <c r="C2960" s="548"/>
      <c r="D2960" s="160"/>
      <c r="E2960" s="549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546"/>
      <c r="B2961" s="547"/>
      <c r="C2961" s="548"/>
      <c r="D2961" s="160"/>
      <c r="E2961" s="549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546"/>
      <c r="B2962" s="546"/>
      <c r="C2962" s="548"/>
      <c r="D2962" s="160"/>
      <c r="E2962" s="549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546"/>
      <c r="B2963" s="547"/>
      <c r="C2963" s="548"/>
      <c r="D2963" s="160"/>
      <c r="E2963" s="549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546"/>
      <c r="B2964" s="546"/>
      <c r="C2964" s="548"/>
      <c r="D2964" s="160"/>
      <c r="E2964" s="545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546"/>
      <c r="B2965" s="547"/>
      <c r="C2965" s="548"/>
      <c r="D2965" s="160"/>
      <c r="E2965" s="545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546"/>
      <c r="B2966" s="546"/>
      <c r="C2966" s="548"/>
      <c r="D2966" s="160"/>
      <c r="E2966" s="549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546"/>
      <c r="B2967" s="547"/>
      <c r="C2967" s="548"/>
      <c r="D2967" s="160"/>
      <c r="E2967" s="549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546"/>
      <c r="B2968" s="546"/>
      <c r="C2968" s="548"/>
      <c r="D2968" s="160"/>
      <c r="E2968" s="545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546"/>
      <c r="B2969" s="547"/>
      <c r="C2969" s="548"/>
      <c r="D2969" s="160"/>
      <c r="E2969" s="545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546"/>
      <c r="B2970" s="546"/>
      <c r="C2970" s="548"/>
      <c r="D2970" s="160"/>
      <c r="E2970" s="549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546"/>
      <c r="B2971" s="547"/>
      <c r="C2971" s="548"/>
      <c r="D2971" s="160"/>
      <c r="E2971" s="549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546"/>
      <c r="B2972" s="546"/>
      <c r="C2972" s="548"/>
      <c r="D2972" s="160"/>
      <c r="E2972" s="545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546"/>
      <c r="B2973" s="547"/>
      <c r="C2973" s="548"/>
      <c r="D2973" s="160"/>
      <c r="E2973" s="545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546"/>
      <c r="B2974" s="546"/>
      <c r="C2974" s="548"/>
      <c r="D2974" s="160"/>
      <c r="E2974" s="549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546"/>
      <c r="B2975" s="547"/>
      <c r="C2975" s="548"/>
      <c r="D2975" s="160"/>
      <c r="E2975" s="549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546"/>
      <c r="B2976" s="546"/>
      <c r="C2976" s="548"/>
      <c r="D2976" s="160"/>
      <c r="E2976" s="549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546"/>
      <c r="B2977" s="547"/>
      <c r="C2977" s="548"/>
      <c r="D2977" s="160"/>
      <c r="E2977" s="549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546"/>
      <c r="B2978" s="546"/>
      <c r="C2978" s="548"/>
      <c r="D2978" s="160"/>
      <c r="E2978" s="549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546"/>
      <c r="B2979" s="547"/>
      <c r="C2979" s="548"/>
      <c r="D2979" s="160"/>
      <c r="E2979" s="549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546"/>
      <c r="B2980" s="546"/>
      <c r="C2980" s="548"/>
      <c r="D2980" s="160"/>
      <c r="E2980" s="545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546"/>
      <c r="B2981" s="547"/>
      <c r="C2981" s="548"/>
      <c r="D2981" s="160"/>
      <c r="E2981" s="545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546"/>
      <c r="B2982" s="546"/>
      <c r="C2982" s="548"/>
      <c r="D2982" s="160"/>
      <c r="E2982" s="545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546"/>
      <c r="B2983" s="546"/>
      <c r="C2983" s="548"/>
      <c r="D2983" s="160"/>
      <c r="E2983" s="545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546"/>
      <c r="B2984" s="546"/>
      <c r="C2984" s="548"/>
      <c r="D2984" s="160"/>
      <c r="E2984" s="545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546"/>
      <c r="B2985" s="546"/>
      <c r="C2985" s="548"/>
      <c r="D2985" s="160"/>
      <c r="E2985" s="545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546"/>
      <c r="B2986" s="546"/>
      <c r="C2986" s="548"/>
      <c r="D2986" s="160"/>
      <c r="E2986" s="545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546"/>
      <c r="B2987" s="546"/>
      <c r="C2987" s="548"/>
      <c r="D2987" s="160"/>
      <c r="E2987" s="545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546"/>
      <c r="B2988" s="546"/>
      <c r="C2988" s="548"/>
      <c r="D2988" s="160"/>
      <c r="E2988" s="549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546"/>
      <c r="B2989" s="547"/>
      <c r="C2989" s="548"/>
      <c r="D2989" s="160"/>
      <c r="E2989" s="549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546"/>
      <c r="B2990" s="546"/>
      <c r="C2990" s="548"/>
      <c r="D2990" s="160"/>
      <c r="E2990" s="545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546"/>
      <c r="B2991" s="547"/>
      <c r="C2991" s="548"/>
      <c r="D2991" s="160"/>
      <c r="E2991" s="545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546"/>
      <c r="B2992" s="546"/>
      <c r="C2992" s="548"/>
      <c r="D2992" s="160"/>
      <c r="E2992" s="549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546"/>
      <c r="B2993" s="547"/>
      <c r="C2993" s="548"/>
      <c r="D2993" s="160"/>
      <c r="E2993" s="549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546"/>
      <c r="B2994" s="546"/>
      <c r="C2994" s="548"/>
      <c r="D2994" s="160"/>
      <c r="E2994" s="545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546"/>
      <c r="B2995" s="547"/>
      <c r="C2995" s="548"/>
      <c r="D2995" s="160"/>
      <c r="E2995" s="545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546"/>
      <c r="B2996" s="546"/>
      <c r="C2996" s="548"/>
      <c r="D2996" s="160"/>
      <c r="E2996" s="549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546"/>
      <c r="B2997" s="547"/>
      <c r="C2997" s="548"/>
      <c r="D2997" s="160"/>
      <c r="E2997" s="549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546"/>
      <c r="B2998" s="546"/>
      <c r="C2998" s="548"/>
      <c r="D2998" s="160"/>
      <c r="E2998" s="545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546"/>
      <c r="B2999" s="547"/>
      <c r="C2999" s="548"/>
      <c r="D2999" s="160"/>
      <c r="E2999" s="545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546"/>
      <c r="B3000" s="546"/>
      <c r="C3000" s="546"/>
      <c r="D3000" s="157"/>
      <c r="E3000" s="549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546"/>
      <c r="B3001" s="546"/>
      <c r="C3001" s="546"/>
      <c r="D3001" s="157"/>
      <c r="E3001" s="549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546"/>
      <c r="B3002" s="546"/>
      <c r="C3002" s="546"/>
      <c r="D3002" s="157"/>
      <c r="E3002" s="549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546"/>
      <c r="B3003" s="547"/>
      <c r="C3003" s="546"/>
      <c r="D3003" s="157"/>
      <c r="E3003" s="549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546"/>
      <c r="B3004" s="546"/>
      <c r="C3004" s="546"/>
      <c r="D3004" s="157"/>
      <c r="E3004" s="545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546"/>
      <c r="B3005" s="546"/>
      <c r="C3005" s="546"/>
      <c r="D3005" s="157"/>
      <c r="E3005" s="545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546"/>
      <c r="B3006" s="546"/>
      <c r="C3006" s="548"/>
      <c r="D3006" s="160"/>
      <c r="E3006" s="549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546"/>
      <c r="B3007" s="547"/>
      <c r="C3007" s="548"/>
      <c r="D3007" s="160"/>
      <c r="E3007" s="549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546"/>
      <c r="B3008" s="546"/>
      <c r="C3008" s="548"/>
      <c r="D3008" s="160"/>
      <c r="E3008" s="545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546"/>
      <c r="B3009" s="547"/>
      <c r="C3009" s="548"/>
      <c r="D3009" s="160"/>
      <c r="E3009" s="545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546"/>
      <c r="B3010" s="546"/>
      <c r="C3010" s="548"/>
      <c r="D3010" s="160"/>
      <c r="E3010" s="545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546"/>
      <c r="B3011" s="547"/>
      <c r="C3011" s="548"/>
      <c r="D3011" s="160"/>
      <c r="E3011" s="545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546"/>
      <c r="B3012" s="546"/>
      <c r="C3012" s="548"/>
      <c r="D3012" s="160"/>
      <c r="E3012" s="549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546"/>
      <c r="B3013" s="547"/>
      <c r="C3013" s="548"/>
      <c r="D3013" s="160"/>
      <c r="E3013" s="549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546"/>
      <c r="B3014" s="546"/>
      <c r="C3014" s="548"/>
      <c r="D3014" s="160"/>
      <c r="E3014" s="549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546"/>
      <c r="B3015" s="547"/>
      <c r="C3015" s="548"/>
      <c r="D3015" s="160"/>
      <c r="E3015" s="549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546"/>
      <c r="B3016" s="546"/>
      <c r="C3016" s="546"/>
      <c r="D3016" s="157"/>
      <c r="E3016" s="545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546"/>
      <c r="B3017" s="546"/>
      <c r="C3017" s="546"/>
      <c r="D3017" s="157"/>
      <c r="E3017" s="545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546"/>
      <c r="B3018" s="546"/>
      <c r="C3018" s="548"/>
      <c r="D3018" s="160"/>
      <c r="E3018" s="545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546"/>
      <c r="B3019" s="546"/>
      <c r="C3019" s="548"/>
      <c r="D3019" s="160"/>
      <c r="E3019" s="545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546"/>
      <c r="B3020" s="546"/>
      <c r="C3020" s="548"/>
      <c r="D3020" s="160"/>
      <c r="E3020" s="545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546"/>
      <c r="B3021" s="547"/>
      <c r="C3021" s="548"/>
      <c r="D3021" s="160"/>
      <c r="E3021" s="545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546"/>
      <c r="B3022" s="546"/>
      <c r="C3022" s="548"/>
      <c r="D3022" s="160"/>
      <c r="E3022" s="545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546"/>
      <c r="B3023" s="547"/>
      <c r="C3023" s="548"/>
      <c r="D3023" s="160"/>
      <c r="E3023" s="545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546"/>
      <c r="B3024" s="546"/>
      <c r="C3024" s="548"/>
      <c r="D3024" s="160"/>
      <c r="E3024" s="545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546"/>
      <c r="B3025" s="547"/>
      <c r="C3025" s="548"/>
      <c r="D3025" s="160"/>
      <c r="E3025" s="545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546"/>
      <c r="B3026" s="546"/>
      <c r="C3026" s="548"/>
      <c r="D3026" s="160"/>
      <c r="E3026" s="545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546"/>
      <c r="B3027" s="547"/>
      <c r="C3027" s="548"/>
      <c r="D3027" s="160"/>
      <c r="E3027" s="545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546"/>
      <c r="B3028" s="546"/>
      <c r="C3028" s="548"/>
      <c r="D3028" s="160"/>
      <c r="E3028" s="545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546"/>
      <c r="B3029" s="547"/>
      <c r="C3029" s="548"/>
      <c r="D3029" s="160"/>
      <c r="E3029" s="545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546"/>
      <c r="B3030" s="546"/>
      <c r="C3030" s="548"/>
      <c r="D3030" s="160"/>
      <c r="E3030" s="545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546"/>
      <c r="B3031" s="547"/>
      <c r="C3031" s="548"/>
      <c r="D3031" s="160"/>
      <c r="E3031" s="545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546"/>
      <c r="B3032" s="546"/>
      <c r="C3032" s="548"/>
      <c r="D3032" s="160"/>
      <c r="E3032" s="545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546"/>
      <c r="B3033" s="547"/>
      <c r="C3033" s="548"/>
      <c r="D3033" s="160"/>
      <c r="E3033" s="545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546"/>
      <c r="B3034" s="546"/>
      <c r="C3034" s="548"/>
      <c r="D3034" s="160"/>
      <c r="E3034" s="545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546"/>
      <c r="B3035" s="547"/>
      <c r="C3035" s="548"/>
      <c r="D3035" s="160"/>
      <c r="E3035" s="545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546"/>
      <c r="B3036" s="546"/>
      <c r="C3036" s="548"/>
      <c r="D3036" s="160"/>
      <c r="E3036" s="545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546"/>
      <c r="B3037" s="547"/>
      <c r="C3037" s="548"/>
      <c r="D3037" s="160"/>
      <c r="E3037" s="545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546"/>
      <c r="B3038" s="546"/>
      <c r="C3038" s="548"/>
      <c r="D3038" s="160"/>
      <c r="E3038" s="545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546"/>
      <c r="B3039" s="547"/>
      <c r="C3039" s="548"/>
      <c r="D3039" s="160"/>
      <c r="E3039" s="545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546"/>
      <c r="B3040" s="546"/>
      <c r="C3040" s="548"/>
      <c r="D3040" s="160"/>
      <c r="E3040" s="545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546"/>
      <c r="B3041" s="547"/>
      <c r="C3041" s="548"/>
      <c r="D3041" s="160"/>
      <c r="E3041" s="545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546"/>
      <c r="B3042" s="546"/>
      <c r="C3042" s="548"/>
      <c r="D3042" s="160"/>
      <c r="E3042" s="545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546"/>
      <c r="B3043" s="547"/>
      <c r="C3043" s="548"/>
      <c r="D3043" s="160"/>
      <c r="E3043" s="545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546"/>
      <c r="B3044" s="546"/>
      <c r="C3044" s="548"/>
      <c r="D3044" s="160"/>
      <c r="E3044" s="545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546"/>
      <c r="B3045" s="547"/>
      <c r="C3045" s="548"/>
      <c r="D3045" s="160"/>
      <c r="E3045" s="545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546"/>
      <c r="B3046" s="546"/>
      <c r="C3046" s="548"/>
      <c r="D3046" s="160"/>
      <c r="E3046" s="545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546"/>
      <c r="B3047" s="547"/>
      <c r="C3047" s="548"/>
      <c r="D3047" s="160"/>
      <c r="E3047" s="545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546"/>
      <c r="B3048" s="546"/>
      <c r="C3048" s="548"/>
      <c r="D3048" s="160"/>
      <c r="E3048" s="545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546"/>
      <c r="B3049" s="547"/>
      <c r="C3049" s="548"/>
      <c r="D3049" s="160"/>
      <c r="E3049" s="545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546"/>
      <c r="B3050" s="546"/>
      <c r="C3050" s="548"/>
      <c r="D3050" s="160"/>
      <c r="E3050" s="545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546"/>
      <c r="B3051" s="547"/>
      <c r="C3051" s="548"/>
      <c r="D3051" s="160"/>
      <c r="E3051" s="545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546"/>
      <c r="B3052" s="546"/>
      <c r="C3052" s="548"/>
      <c r="D3052" s="160"/>
      <c r="E3052" s="545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546"/>
      <c r="B3053" s="547"/>
      <c r="C3053" s="548"/>
      <c r="D3053" s="160"/>
      <c r="E3053" s="545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546"/>
      <c r="B3054" s="546"/>
      <c r="C3054" s="548"/>
      <c r="D3054" s="160"/>
      <c r="E3054" s="545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546"/>
      <c r="B3055" s="547"/>
      <c r="C3055" s="548"/>
      <c r="D3055" s="160"/>
      <c r="E3055" s="545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546"/>
      <c r="B3056" s="546"/>
      <c r="C3056" s="548"/>
      <c r="D3056" s="160"/>
      <c r="E3056" s="545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546"/>
      <c r="B3057" s="547"/>
      <c r="C3057" s="548"/>
      <c r="D3057" s="160"/>
      <c r="E3057" s="545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546"/>
      <c r="B3058" s="546"/>
      <c r="C3058" s="548"/>
      <c r="D3058" s="160"/>
      <c r="E3058" s="545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546"/>
      <c r="B3059" s="547"/>
      <c r="C3059" s="548"/>
      <c r="D3059" s="160"/>
      <c r="E3059" s="545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546"/>
      <c r="B3060" s="546"/>
      <c r="C3060" s="548"/>
      <c r="D3060" s="160"/>
      <c r="E3060" s="545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546"/>
      <c r="B3061" s="547"/>
      <c r="C3061" s="548"/>
      <c r="D3061" s="160"/>
      <c r="E3061" s="545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546"/>
      <c r="B3062" s="546"/>
      <c r="C3062" s="548"/>
      <c r="D3062" s="160"/>
      <c r="E3062" s="545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546"/>
      <c r="B3063" s="547"/>
      <c r="C3063" s="548"/>
      <c r="D3063" s="160"/>
      <c r="E3063" s="545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546"/>
      <c r="B3064" s="546"/>
      <c r="C3064" s="548"/>
      <c r="D3064" s="160"/>
      <c r="E3064" s="545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546"/>
      <c r="B3065" s="547"/>
      <c r="C3065" s="548"/>
      <c r="D3065" s="160"/>
      <c r="E3065" s="545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546"/>
      <c r="B3066" s="546"/>
      <c r="C3066" s="548"/>
      <c r="D3066" s="160"/>
      <c r="E3066" s="545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546"/>
      <c r="B3067" s="547"/>
      <c r="C3067" s="548"/>
      <c r="D3067" s="160"/>
      <c r="E3067" s="545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546"/>
      <c r="B3068" s="546"/>
      <c r="C3068" s="548"/>
      <c r="D3068" s="160"/>
      <c r="E3068" s="545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546"/>
      <c r="B3069" s="547"/>
      <c r="C3069" s="548"/>
      <c r="D3069" s="160"/>
      <c r="E3069" s="545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546"/>
      <c r="B3070" s="546"/>
      <c r="C3070" s="548"/>
      <c r="D3070" s="160"/>
      <c r="E3070" s="545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546"/>
      <c r="B3071" s="547"/>
      <c r="C3071" s="548"/>
      <c r="D3071" s="160"/>
      <c r="E3071" s="545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546"/>
      <c r="B3072" s="546"/>
      <c r="C3072" s="548"/>
      <c r="D3072" s="160"/>
      <c r="E3072" s="545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546"/>
      <c r="B3073" s="547"/>
      <c r="C3073" s="548"/>
      <c r="D3073" s="160"/>
      <c r="E3073" s="545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546"/>
      <c r="B3074" s="546"/>
      <c r="C3074" s="548"/>
      <c r="D3074" s="160"/>
      <c r="E3074" s="545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546"/>
      <c r="B3075" s="547"/>
      <c r="C3075" s="548"/>
      <c r="D3075" s="160"/>
      <c r="E3075" s="545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546"/>
      <c r="B3076" s="546"/>
      <c r="C3076" s="548"/>
      <c r="D3076" s="160"/>
      <c r="E3076" s="545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546"/>
      <c r="B3077" s="547"/>
      <c r="C3077" s="548"/>
      <c r="D3077" s="160"/>
      <c r="E3077" s="545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546"/>
      <c r="B3078" s="546"/>
      <c r="C3078" s="548"/>
      <c r="D3078" s="160"/>
      <c r="E3078" s="545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546"/>
      <c r="B3079" s="547"/>
      <c r="C3079" s="548"/>
      <c r="D3079" s="160"/>
      <c r="E3079" s="545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546"/>
      <c r="B3080" s="546"/>
      <c r="C3080" s="548"/>
      <c r="D3080" s="160"/>
      <c r="E3080" s="545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546"/>
      <c r="B3081" s="547"/>
      <c r="C3081" s="548"/>
      <c r="D3081" s="160"/>
      <c r="E3081" s="545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546"/>
      <c r="B3082" s="546"/>
      <c r="C3082" s="548"/>
      <c r="D3082" s="160"/>
      <c r="E3082" s="545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546"/>
      <c r="B3083" s="547"/>
      <c r="C3083" s="548"/>
      <c r="D3083" s="160"/>
      <c r="E3083" s="545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546"/>
      <c r="B3084" s="546"/>
      <c r="C3084" s="548"/>
      <c r="D3084" s="160"/>
      <c r="E3084" s="545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546"/>
      <c r="B3085" s="547"/>
      <c r="C3085" s="548"/>
      <c r="D3085" s="160"/>
      <c r="E3085" s="545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541"/>
      <c r="B3086" s="542"/>
      <c r="C3086" s="544"/>
      <c r="D3086" s="161"/>
      <c r="E3086" s="545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541"/>
      <c r="B3087" s="543"/>
      <c r="C3087" s="544"/>
      <c r="D3087" s="161"/>
      <c r="E3087" s="545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541"/>
      <c r="B3088" s="542"/>
      <c r="C3088" s="544"/>
      <c r="D3088" s="161"/>
      <c r="E3088" s="545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541"/>
      <c r="B3089" s="543"/>
      <c r="C3089" s="544"/>
      <c r="D3089" s="161"/>
      <c r="E3089" s="545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541"/>
      <c r="B3090" s="542"/>
      <c r="C3090" s="544"/>
      <c r="D3090" s="161"/>
      <c r="E3090" s="545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541"/>
      <c r="B3091" s="543"/>
      <c r="C3091" s="544"/>
      <c r="D3091" s="161"/>
      <c r="E3091" s="545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541"/>
      <c r="B3092" s="542"/>
      <c r="C3092" s="544"/>
      <c r="D3092" s="161"/>
      <c r="E3092" s="545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541"/>
      <c r="B3093" s="543"/>
      <c r="C3093" s="544"/>
      <c r="D3093" s="161"/>
      <c r="E3093" s="545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541"/>
      <c r="B3094" s="542"/>
      <c r="C3094" s="544"/>
      <c r="D3094" s="161"/>
      <c r="E3094" s="545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541"/>
      <c r="B3095" s="543"/>
      <c r="C3095" s="544"/>
      <c r="D3095" s="161"/>
      <c r="E3095" s="545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541"/>
      <c r="B3096" s="542"/>
      <c r="C3096" s="544"/>
      <c r="D3096" s="161"/>
      <c r="E3096" s="545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541"/>
      <c r="B3097" s="543"/>
      <c r="C3097" s="544"/>
      <c r="D3097" s="161"/>
      <c r="E3097" s="545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541"/>
      <c r="B3098" s="542"/>
      <c r="C3098" s="544"/>
      <c r="D3098" s="161"/>
      <c r="E3098" s="545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541"/>
      <c r="B3099" s="543"/>
      <c r="C3099" s="544"/>
      <c r="D3099" s="161"/>
      <c r="E3099" s="545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541"/>
      <c r="B3100" s="542"/>
      <c r="C3100" s="544"/>
      <c r="D3100" s="161"/>
      <c r="E3100" s="545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541"/>
      <c r="B3101" s="543"/>
      <c r="C3101" s="544"/>
      <c r="D3101" s="161"/>
      <c r="E3101" s="545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541"/>
      <c r="B3102" s="542"/>
      <c r="C3102" s="544"/>
      <c r="D3102" s="161"/>
      <c r="E3102" s="545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541"/>
      <c r="B3103" s="543"/>
      <c r="C3103" s="544"/>
      <c r="D3103" s="161"/>
      <c r="E3103" s="545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541"/>
      <c r="B3104" s="542"/>
      <c r="C3104" s="544"/>
      <c r="D3104" s="161"/>
      <c r="E3104" s="545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541"/>
      <c r="B3105" s="543"/>
      <c r="C3105" s="544"/>
      <c r="D3105" s="161"/>
      <c r="E3105" s="545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541"/>
      <c r="B3106" s="542"/>
      <c r="C3106" s="544"/>
      <c r="D3106" s="161"/>
      <c r="E3106" s="545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541"/>
      <c r="B3107" s="543"/>
      <c r="C3107" s="544"/>
      <c r="D3107" s="161"/>
      <c r="E3107" s="545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541"/>
      <c r="B3108" s="542"/>
      <c r="C3108" s="544"/>
      <c r="D3108" s="161"/>
      <c r="E3108" s="545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541"/>
      <c r="B3109" s="543"/>
      <c r="C3109" s="544"/>
      <c r="D3109" s="161"/>
      <c r="E3109" s="545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541"/>
      <c r="B3110" s="542"/>
      <c r="C3110" s="544"/>
      <c r="D3110" s="161"/>
      <c r="E3110" s="545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541"/>
      <c r="B3111" s="543"/>
      <c r="C3111" s="544"/>
      <c r="D3111" s="161"/>
      <c r="E3111" s="545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541"/>
      <c r="B3112" s="542"/>
      <c r="C3112" s="544"/>
      <c r="D3112" s="161"/>
      <c r="E3112" s="545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541"/>
      <c r="B3113" s="543"/>
      <c r="C3113" s="544"/>
      <c r="D3113" s="161"/>
      <c r="E3113" s="545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541"/>
      <c r="B3114" s="542"/>
      <c r="C3114" s="544"/>
      <c r="D3114" s="161"/>
      <c r="E3114" s="545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541"/>
      <c r="B3115" s="543"/>
      <c r="C3115" s="544"/>
      <c r="D3115" s="161"/>
      <c r="E3115" s="545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541"/>
      <c r="B3116" s="542"/>
      <c r="C3116" s="544"/>
      <c r="D3116" s="161"/>
      <c r="E3116" s="545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541"/>
      <c r="B3117" s="543"/>
      <c r="C3117" s="544"/>
      <c r="D3117" s="161"/>
      <c r="E3117" s="545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541"/>
      <c r="B3118" s="542"/>
      <c r="C3118" s="544"/>
      <c r="D3118" s="161"/>
      <c r="E3118" s="545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541"/>
      <c r="B3119" s="543"/>
      <c r="C3119" s="544"/>
      <c r="D3119" s="161"/>
      <c r="E3119" s="545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541"/>
      <c r="B3120" s="542"/>
      <c r="C3120" s="544"/>
      <c r="D3120" s="161"/>
      <c r="E3120" s="545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541"/>
      <c r="B3121" s="543"/>
      <c r="C3121" s="544"/>
      <c r="D3121" s="161"/>
      <c r="E3121" s="545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541"/>
      <c r="B3122" s="542"/>
      <c r="C3122" s="544"/>
      <c r="D3122" s="161"/>
      <c r="E3122" s="545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541"/>
      <c r="B3123" s="543"/>
      <c r="C3123" s="544"/>
      <c r="D3123" s="161"/>
      <c r="E3123" s="545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541"/>
      <c r="B3124" s="542"/>
      <c r="C3124" s="544"/>
      <c r="D3124" s="161"/>
      <c r="E3124" s="545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541"/>
      <c r="B3125" s="543"/>
      <c r="C3125" s="544"/>
      <c r="D3125" s="161"/>
      <c r="E3125" s="545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541"/>
      <c r="B3126" s="542"/>
      <c r="C3126" s="544"/>
      <c r="D3126" s="161"/>
      <c r="E3126" s="545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541"/>
      <c r="B3127" s="543"/>
      <c r="C3127" s="544"/>
      <c r="D3127" s="161"/>
      <c r="E3127" s="545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541"/>
      <c r="B3128" s="542"/>
      <c r="C3128" s="544"/>
      <c r="D3128" s="161"/>
      <c r="E3128" s="545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541"/>
      <c r="B3129" s="543"/>
      <c r="C3129" s="544"/>
      <c r="D3129" s="161"/>
      <c r="E3129" s="545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541"/>
      <c r="B3130" s="542"/>
      <c r="C3130" s="544"/>
      <c r="D3130" s="161"/>
      <c r="E3130" s="545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541"/>
      <c r="B3131" s="543"/>
      <c r="C3131" s="544"/>
      <c r="D3131" s="161"/>
      <c r="E3131" s="545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541"/>
      <c r="B3132" s="542"/>
      <c r="C3132" s="544"/>
      <c r="D3132" s="161"/>
      <c r="E3132" s="545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541"/>
      <c r="B3133" s="543"/>
      <c r="C3133" s="544"/>
      <c r="D3133" s="161"/>
      <c r="E3133" s="545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541"/>
      <c r="B3134" s="542"/>
      <c r="C3134" s="544"/>
      <c r="D3134" s="161"/>
      <c r="E3134" s="545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541"/>
      <c r="B3135" s="543"/>
      <c r="C3135" s="544"/>
      <c r="D3135" s="161"/>
      <c r="E3135" s="545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541"/>
      <c r="B3136" s="542"/>
      <c r="C3136" s="544"/>
      <c r="D3136" s="161"/>
      <c r="E3136" s="545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541"/>
      <c r="B3137" s="543"/>
      <c r="C3137" s="544"/>
      <c r="D3137" s="161"/>
      <c r="E3137" s="545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541"/>
      <c r="B3138" s="542"/>
      <c r="C3138" s="544"/>
      <c r="D3138" s="161"/>
      <c r="E3138" s="545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541"/>
      <c r="B3139" s="543"/>
      <c r="C3139" s="544"/>
      <c r="D3139" s="161"/>
      <c r="E3139" s="545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541"/>
      <c r="B3140" s="542"/>
      <c r="C3140" s="544"/>
      <c r="D3140" s="161"/>
      <c r="E3140" s="545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541"/>
      <c r="B3141" s="543"/>
      <c r="C3141" s="544"/>
      <c r="D3141" s="161"/>
      <c r="E3141" s="545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541"/>
      <c r="B3142" s="542"/>
      <c r="C3142" s="544"/>
      <c r="D3142" s="161"/>
      <c r="E3142" s="545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541"/>
      <c r="B3143" s="543"/>
      <c r="C3143" s="544"/>
      <c r="D3143" s="161"/>
      <c r="E3143" s="545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541"/>
      <c r="B3144" s="542"/>
      <c r="C3144" s="544"/>
      <c r="D3144" s="161"/>
      <c r="E3144" s="545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541"/>
      <c r="B3145" s="543"/>
      <c r="C3145" s="544"/>
      <c r="D3145" s="161"/>
      <c r="E3145" s="545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541"/>
      <c r="B3146" s="542"/>
      <c r="C3146" s="544"/>
      <c r="D3146" s="161"/>
      <c r="E3146" s="545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541"/>
      <c r="B3147" s="543"/>
      <c r="C3147" s="544"/>
      <c r="D3147" s="161"/>
      <c r="E3147" s="545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541"/>
      <c r="B3148" s="542"/>
      <c r="C3148" s="544"/>
      <c r="D3148" s="161"/>
      <c r="E3148" s="545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541"/>
      <c r="B3149" s="543"/>
      <c r="C3149" s="544"/>
      <c r="D3149" s="161"/>
      <c r="E3149" s="545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541"/>
      <c r="B3150" s="542"/>
      <c r="C3150" s="544"/>
      <c r="D3150" s="161"/>
      <c r="E3150" s="545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541"/>
      <c r="B3151" s="543"/>
      <c r="C3151" s="544"/>
      <c r="D3151" s="161"/>
      <c r="E3151" s="545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541"/>
      <c r="B3152" s="542"/>
      <c r="C3152" s="544"/>
      <c r="D3152" s="161"/>
      <c r="E3152" s="545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541"/>
      <c r="B3153" s="543"/>
      <c r="C3153" s="544"/>
      <c r="D3153" s="161"/>
      <c r="E3153" s="545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541"/>
      <c r="B3154" s="542"/>
      <c r="C3154" s="544"/>
      <c r="D3154" s="161"/>
      <c r="E3154" s="545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541"/>
      <c r="B3155" s="543"/>
      <c r="C3155" s="544"/>
      <c r="D3155" s="161"/>
      <c r="E3155" s="545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541"/>
      <c r="B3156" s="542"/>
      <c r="C3156" s="544"/>
      <c r="D3156" s="161"/>
      <c r="E3156" s="545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541"/>
      <c r="B3157" s="543"/>
      <c r="C3157" s="544"/>
      <c r="D3157" s="161"/>
      <c r="E3157" s="545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541"/>
      <c r="B3158" s="542"/>
      <c r="C3158" s="544"/>
      <c r="D3158" s="161"/>
      <c r="E3158" s="545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541"/>
      <c r="B3159" s="543"/>
      <c r="C3159" s="544"/>
      <c r="D3159" s="161"/>
      <c r="E3159" s="545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541"/>
      <c r="B3160" s="542"/>
      <c r="C3160" s="544"/>
      <c r="D3160" s="161"/>
      <c r="E3160" s="545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541"/>
      <c r="B3161" s="543"/>
      <c r="C3161" s="544"/>
      <c r="D3161" s="161"/>
      <c r="E3161" s="545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541"/>
      <c r="B3162" s="542"/>
      <c r="C3162" s="544"/>
      <c r="D3162" s="161"/>
      <c r="E3162" s="545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541"/>
      <c r="B3163" s="543"/>
      <c r="C3163" s="544"/>
      <c r="D3163" s="161"/>
      <c r="E3163" s="545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541"/>
      <c r="B3164" s="542"/>
      <c r="C3164" s="544"/>
      <c r="D3164" s="161"/>
      <c r="E3164" s="545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541"/>
      <c r="B3165" s="543"/>
      <c r="C3165" s="544"/>
      <c r="D3165" s="161"/>
      <c r="E3165" s="545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541"/>
      <c r="B3166" s="542"/>
      <c r="C3166" s="544"/>
      <c r="D3166" s="161"/>
      <c r="E3166" s="545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541"/>
      <c r="B3167" s="543"/>
      <c r="C3167" s="544"/>
      <c r="D3167" s="161"/>
      <c r="E3167" s="545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541"/>
      <c r="B3168" s="542"/>
      <c r="C3168" s="544"/>
      <c r="D3168" s="161"/>
      <c r="E3168" s="545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541"/>
      <c r="B3169" s="543"/>
      <c r="C3169" s="544"/>
      <c r="D3169" s="161"/>
      <c r="E3169" s="545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541"/>
      <c r="B3170" s="542"/>
      <c r="C3170" s="544"/>
      <c r="D3170" s="161"/>
      <c r="E3170" s="545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541"/>
      <c r="B3171" s="543"/>
      <c r="C3171" s="544"/>
      <c r="D3171" s="161"/>
      <c r="E3171" s="545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541"/>
      <c r="B3172" s="542"/>
      <c r="C3172" s="544"/>
      <c r="D3172" s="161"/>
      <c r="E3172" s="545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541"/>
      <c r="B3173" s="543"/>
      <c r="C3173" s="544"/>
      <c r="D3173" s="161"/>
      <c r="E3173" s="545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541"/>
      <c r="B3174" s="542"/>
      <c r="C3174" s="544"/>
      <c r="D3174" s="161"/>
      <c r="E3174" s="545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541"/>
      <c r="B3175" s="543"/>
      <c r="C3175" s="544"/>
      <c r="D3175" s="161"/>
      <c r="E3175" s="545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541"/>
      <c r="B3176" s="542"/>
      <c r="C3176" s="544"/>
      <c r="D3176" s="161"/>
      <c r="E3176" s="545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541"/>
      <c r="B3177" s="543"/>
      <c r="C3177" s="544"/>
      <c r="D3177" s="161"/>
      <c r="E3177" s="545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541"/>
      <c r="B3178" s="542"/>
      <c r="C3178" s="544"/>
      <c r="D3178" s="161"/>
      <c r="E3178" s="545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541"/>
      <c r="B3179" s="543"/>
      <c r="C3179" s="544"/>
      <c r="D3179" s="161"/>
      <c r="E3179" s="545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541"/>
      <c r="B3180" s="542"/>
      <c r="C3180" s="544"/>
      <c r="D3180" s="161"/>
      <c r="E3180" s="545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541"/>
      <c r="B3181" s="543"/>
      <c r="C3181" s="544"/>
      <c r="D3181" s="161"/>
      <c r="E3181" s="545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541"/>
      <c r="B3182" s="542"/>
      <c r="C3182" s="544"/>
      <c r="D3182" s="161"/>
      <c r="E3182" s="545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541"/>
      <c r="B3183" s="543"/>
      <c r="C3183" s="544"/>
      <c r="D3183" s="161"/>
      <c r="E3183" s="545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541"/>
      <c r="B3184" s="542"/>
      <c r="C3184" s="544"/>
      <c r="D3184" s="161"/>
      <c r="E3184" s="545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541"/>
      <c r="B3185" s="543"/>
      <c r="C3185" s="544"/>
      <c r="D3185" s="161"/>
      <c r="E3185" s="545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541"/>
      <c r="B3186" s="542"/>
      <c r="C3186" s="544"/>
      <c r="D3186" s="161"/>
      <c r="E3186" s="545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541"/>
      <c r="B3187" s="543"/>
      <c r="C3187" s="544"/>
      <c r="D3187" s="161"/>
      <c r="E3187" s="545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541"/>
      <c r="B3188" s="542"/>
      <c r="C3188" s="544"/>
      <c r="D3188" s="161"/>
      <c r="E3188" s="545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541"/>
      <c r="B3189" s="543"/>
      <c r="C3189" s="544"/>
      <c r="D3189" s="161"/>
      <c r="E3189" s="545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541"/>
      <c r="B3190" s="542"/>
      <c r="C3190" s="544"/>
      <c r="D3190" s="161"/>
      <c r="E3190" s="545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541"/>
      <c r="B3191" s="543"/>
      <c r="C3191" s="544"/>
      <c r="D3191" s="161"/>
      <c r="E3191" s="545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541"/>
      <c r="B3192" s="542"/>
      <c r="C3192" s="544"/>
      <c r="D3192" s="161"/>
      <c r="E3192" s="545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541"/>
      <c r="B3193" s="543"/>
      <c r="C3193" s="544"/>
      <c r="D3193" s="161"/>
      <c r="E3193" s="545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541"/>
      <c r="B3194" s="542"/>
      <c r="C3194" s="544"/>
      <c r="D3194" s="161"/>
      <c r="E3194" s="545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541"/>
      <c r="B3195" s="543"/>
      <c r="C3195" s="544"/>
      <c r="D3195" s="161"/>
      <c r="E3195" s="545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541"/>
      <c r="B3196" s="542"/>
      <c r="C3196" s="544"/>
      <c r="D3196" s="161"/>
      <c r="E3196" s="545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541"/>
      <c r="B3197" s="543"/>
      <c r="C3197" s="544"/>
      <c r="D3197" s="161"/>
      <c r="E3197" s="545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541"/>
      <c r="B3198" s="542"/>
      <c r="C3198" s="544"/>
      <c r="D3198" s="161"/>
      <c r="E3198" s="545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541"/>
      <c r="B3199" s="543"/>
      <c r="C3199" s="544"/>
      <c r="D3199" s="161"/>
      <c r="E3199" s="545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541"/>
      <c r="B3200" s="542"/>
      <c r="C3200" s="544"/>
      <c r="D3200" s="161"/>
      <c r="E3200" s="545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541"/>
      <c r="B3201" s="543"/>
      <c r="C3201" s="544"/>
      <c r="D3201" s="161"/>
      <c r="E3201" s="545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541"/>
      <c r="B3202" s="542"/>
      <c r="C3202" s="544"/>
      <c r="D3202" s="161"/>
      <c r="E3202" s="545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541"/>
      <c r="B3203" s="543"/>
      <c r="C3203" s="544"/>
      <c r="D3203" s="161"/>
      <c r="E3203" s="545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541"/>
      <c r="B3204" s="542"/>
      <c r="C3204" s="544"/>
      <c r="D3204" s="161"/>
      <c r="E3204" s="545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541"/>
      <c r="B3205" s="543"/>
      <c r="C3205" s="544"/>
      <c r="D3205" s="161"/>
      <c r="E3205" s="545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541"/>
      <c r="B3206" s="542"/>
      <c r="C3206" s="544"/>
      <c r="D3206" s="161"/>
      <c r="E3206" s="545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541"/>
      <c r="B3207" s="543"/>
      <c r="C3207" s="544"/>
      <c r="D3207" s="161"/>
      <c r="E3207" s="545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541"/>
      <c r="B3208" s="542"/>
      <c r="C3208" s="544"/>
      <c r="D3208" s="161"/>
      <c r="E3208" s="545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541"/>
      <c r="B3209" s="543"/>
      <c r="C3209" s="544"/>
      <c r="D3209" s="161"/>
      <c r="E3209" s="545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541"/>
      <c r="B3210" s="542"/>
      <c r="C3210" s="544"/>
      <c r="D3210" s="161"/>
      <c r="E3210" s="545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541"/>
      <c r="B3211" s="543"/>
      <c r="C3211" s="544"/>
      <c r="D3211" s="161"/>
      <c r="E3211" s="545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541"/>
      <c r="B3212" s="542"/>
      <c r="C3212" s="544"/>
      <c r="D3212" s="161"/>
      <c r="E3212" s="545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541"/>
      <c r="B3213" s="543"/>
      <c r="C3213" s="544"/>
      <c r="D3213" s="161"/>
      <c r="E3213" s="545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541"/>
      <c r="B3214" s="542"/>
      <c r="C3214" s="544"/>
      <c r="D3214" s="161"/>
      <c r="E3214" s="545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541"/>
      <c r="B3215" s="543"/>
      <c r="C3215" s="544"/>
      <c r="D3215" s="161"/>
      <c r="E3215" s="545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541"/>
      <c r="B3216" s="542"/>
      <c r="C3216" s="544"/>
      <c r="D3216" s="161"/>
      <c r="E3216" s="545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541"/>
      <c r="B3217" s="543"/>
      <c r="C3217" s="544"/>
      <c r="D3217" s="161"/>
      <c r="E3217" s="545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541"/>
      <c r="B3218" s="542"/>
      <c r="C3218" s="544"/>
      <c r="D3218" s="161"/>
      <c r="E3218" s="545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541"/>
      <c r="B3219" s="543"/>
      <c r="C3219" s="544"/>
      <c r="D3219" s="161"/>
      <c r="E3219" s="545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541"/>
      <c r="B3220" s="542"/>
      <c r="C3220" s="544"/>
      <c r="D3220" s="161"/>
      <c r="E3220" s="545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541"/>
      <c r="B3221" s="543"/>
      <c r="C3221" s="544"/>
      <c r="D3221" s="161"/>
      <c r="E3221" s="545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541"/>
      <c r="B3222" s="542"/>
      <c r="C3222" s="544"/>
      <c r="D3222" s="161"/>
      <c r="E3222" s="545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541"/>
      <c r="B3223" s="543"/>
      <c r="C3223" s="544"/>
      <c r="D3223" s="161"/>
      <c r="E3223" s="545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541"/>
      <c r="B3224" s="542"/>
      <c r="C3224" s="544"/>
      <c r="D3224" s="161"/>
      <c r="E3224" s="545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541"/>
      <c r="B3225" s="543"/>
      <c r="C3225" s="544"/>
      <c r="D3225" s="161"/>
      <c r="E3225" s="545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541"/>
      <c r="B3226" s="542"/>
      <c r="C3226" s="544"/>
      <c r="D3226" s="161"/>
      <c r="E3226" s="545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541"/>
      <c r="B3227" s="543"/>
      <c r="C3227" s="544"/>
      <c r="D3227" s="161"/>
      <c r="E3227" s="545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541"/>
      <c r="B3228" s="542"/>
      <c r="C3228" s="544"/>
      <c r="D3228" s="161"/>
      <c r="E3228" s="545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541"/>
      <c r="B3229" s="543"/>
      <c r="C3229" s="544"/>
      <c r="D3229" s="161"/>
      <c r="E3229" s="545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541"/>
      <c r="B3230" s="542"/>
      <c r="C3230" s="544"/>
      <c r="D3230" s="161"/>
      <c r="E3230" s="545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541"/>
      <c r="B3231" s="543"/>
      <c r="C3231" s="544"/>
      <c r="D3231" s="161"/>
      <c r="E3231" s="545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541"/>
      <c r="B3232" s="542"/>
      <c r="C3232" s="544"/>
      <c r="D3232" s="161"/>
      <c r="E3232" s="545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541"/>
      <c r="B3233" s="543"/>
      <c r="C3233" s="544"/>
      <c r="D3233" s="161"/>
      <c r="E3233" s="545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541"/>
      <c r="B3234" s="542"/>
      <c r="C3234" s="544"/>
      <c r="D3234" s="161"/>
      <c r="E3234" s="545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541"/>
      <c r="B3235" s="543"/>
      <c r="C3235" s="544"/>
      <c r="D3235" s="161"/>
      <c r="E3235" s="545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541"/>
      <c r="B3236" s="542"/>
      <c r="C3236" s="544"/>
      <c r="D3236" s="161"/>
      <c r="E3236" s="545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541"/>
      <c r="B3237" s="543"/>
      <c r="C3237" s="544"/>
      <c r="D3237" s="161"/>
      <c r="E3237" s="545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541"/>
      <c r="B3238" s="542"/>
      <c r="C3238" s="544"/>
      <c r="D3238" s="161"/>
      <c r="E3238" s="545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541"/>
      <c r="B3239" s="543"/>
      <c r="C3239" s="544"/>
      <c r="D3239" s="161"/>
      <c r="E3239" s="545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541"/>
      <c r="B3240" s="542"/>
      <c r="C3240" s="544"/>
      <c r="D3240" s="161"/>
      <c r="E3240" s="545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541"/>
      <c r="B3241" s="543"/>
      <c r="C3241" s="544"/>
      <c r="D3241" s="161"/>
      <c r="E3241" s="545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541"/>
      <c r="B3242" s="542"/>
      <c r="C3242" s="544"/>
      <c r="D3242" s="161"/>
      <c r="E3242" s="545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541"/>
      <c r="B3243" s="543"/>
      <c r="C3243" s="544"/>
      <c r="D3243" s="161"/>
      <c r="E3243" s="545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541"/>
      <c r="B3244" s="542"/>
      <c r="C3244" s="544"/>
      <c r="D3244" s="161"/>
      <c r="E3244" s="545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541"/>
      <c r="B3245" s="543"/>
      <c r="C3245" s="544"/>
      <c r="D3245" s="161"/>
      <c r="E3245" s="545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541"/>
      <c r="B3246" s="542"/>
      <c r="C3246" s="544"/>
      <c r="D3246" s="161"/>
      <c r="E3246" s="545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541"/>
      <c r="B3247" s="543"/>
      <c r="C3247" s="544"/>
      <c r="D3247" s="161"/>
      <c r="E3247" s="545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541"/>
      <c r="B3248" s="542"/>
      <c r="C3248" s="544"/>
      <c r="D3248" s="161"/>
      <c r="E3248" s="545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541"/>
      <c r="B3249" s="543"/>
      <c r="C3249" s="544"/>
      <c r="D3249" s="161"/>
      <c r="E3249" s="545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541"/>
      <c r="B3250" s="542"/>
      <c r="C3250" s="544"/>
      <c r="D3250" s="161"/>
      <c r="E3250" s="545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541"/>
      <c r="B3251" s="543"/>
      <c r="C3251" s="544"/>
      <c r="D3251" s="161"/>
      <c r="E3251" s="545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541"/>
      <c r="B3252" s="542"/>
      <c r="C3252" s="544"/>
      <c r="D3252" s="161"/>
      <c r="E3252" s="545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541"/>
      <c r="B3253" s="543"/>
      <c r="C3253" s="544"/>
      <c r="D3253" s="161"/>
      <c r="E3253" s="545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541"/>
      <c r="B3254" s="542"/>
      <c r="C3254" s="544"/>
      <c r="D3254" s="161"/>
      <c r="E3254" s="545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541"/>
      <c r="B3255" s="543"/>
      <c r="C3255" s="544"/>
      <c r="D3255" s="161"/>
      <c r="E3255" s="545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541"/>
      <c r="B3256" s="542"/>
      <c r="C3256" s="544"/>
      <c r="D3256" s="161"/>
      <c r="E3256" s="545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541"/>
      <c r="B3257" s="543"/>
      <c r="C3257" s="544"/>
      <c r="D3257" s="161"/>
      <c r="E3257" s="545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541"/>
      <c r="B3258" s="542"/>
      <c r="C3258" s="544"/>
      <c r="D3258" s="161"/>
      <c r="E3258" s="545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541"/>
      <c r="B3259" s="543"/>
      <c r="C3259" s="544"/>
      <c r="D3259" s="161"/>
      <c r="E3259" s="545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541"/>
      <c r="B3260" s="542"/>
      <c r="C3260" s="544"/>
      <c r="D3260" s="161"/>
      <c r="E3260" s="545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541"/>
      <c r="B3261" s="543"/>
      <c r="C3261" s="544"/>
      <c r="D3261" s="161"/>
      <c r="E3261" s="545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541"/>
      <c r="B3262" s="542"/>
      <c r="C3262" s="544"/>
      <c r="D3262" s="161"/>
      <c r="E3262" s="545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541"/>
      <c r="B3263" s="543"/>
      <c r="C3263" s="544"/>
      <c r="D3263" s="161"/>
      <c r="E3263" s="545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541"/>
      <c r="B3264" s="542"/>
      <c r="C3264" s="544"/>
      <c r="D3264" s="161"/>
      <c r="E3264" s="545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541"/>
      <c r="B3265" s="543"/>
      <c r="C3265" s="544"/>
      <c r="D3265" s="161"/>
      <c r="E3265" s="545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541"/>
      <c r="B3266" s="542"/>
      <c r="C3266" s="544"/>
      <c r="D3266" s="161"/>
      <c r="E3266" s="545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541"/>
      <c r="B3267" s="543"/>
      <c r="C3267" s="544"/>
      <c r="D3267" s="161"/>
      <c r="E3267" s="545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541"/>
      <c r="B3268" s="542"/>
      <c r="C3268" s="544"/>
      <c r="D3268" s="161"/>
      <c r="E3268" s="545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541"/>
      <c r="B3269" s="543"/>
      <c r="C3269" s="544"/>
      <c r="D3269" s="161"/>
      <c r="E3269" s="545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541"/>
      <c r="B3270" s="542"/>
      <c r="C3270" s="544"/>
      <c r="D3270" s="161"/>
      <c r="E3270" s="545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541"/>
      <c r="B3271" s="543"/>
      <c r="C3271" s="544"/>
      <c r="D3271" s="161"/>
      <c r="E3271" s="545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541"/>
      <c r="B3272" s="542"/>
      <c r="C3272" s="544"/>
      <c r="D3272" s="161"/>
      <c r="E3272" s="545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541"/>
      <c r="B3273" s="543"/>
      <c r="C3273" s="544"/>
      <c r="D3273" s="161"/>
      <c r="E3273" s="545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541"/>
      <c r="B3274" s="542"/>
      <c r="C3274" s="544"/>
      <c r="D3274" s="161"/>
      <c r="E3274" s="545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541"/>
      <c r="B3275" s="543"/>
      <c r="C3275" s="544"/>
      <c r="D3275" s="161"/>
      <c r="E3275" s="545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541"/>
      <c r="B3276" s="542"/>
      <c r="C3276" s="544"/>
      <c r="D3276" s="161"/>
      <c r="E3276" s="545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541"/>
      <c r="B3277" s="543"/>
      <c r="C3277" s="544"/>
      <c r="D3277" s="161"/>
      <c r="E3277" s="545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541"/>
      <c r="B3278" s="542"/>
      <c r="C3278" s="544"/>
      <c r="D3278" s="161"/>
      <c r="E3278" s="545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541"/>
      <c r="B3279" s="543"/>
      <c r="C3279" s="544"/>
      <c r="D3279" s="161"/>
      <c r="E3279" s="545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541"/>
      <c r="B3280" s="542"/>
      <c r="C3280" s="544"/>
      <c r="D3280" s="161"/>
      <c r="E3280" s="545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541"/>
      <c r="B3281" s="543"/>
      <c r="C3281" s="544"/>
      <c r="D3281" s="161"/>
      <c r="E3281" s="545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541"/>
      <c r="B3282" s="542"/>
      <c r="C3282" s="544"/>
      <c r="D3282" s="161"/>
      <c r="E3282" s="545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541"/>
      <c r="B3283" s="543"/>
      <c r="C3283" s="544"/>
      <c r="D3283" s="161"/>
      <c r="E3283" s="545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541"/>
      <c r="B3284" s="542"/>
      <c r="C3284" s="544"/>
      <c r="D3284" s="161"/>
      <c r="E3284" s="545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541"/>
      <c r="B3285" s="543"/>
      <c r="C3285" s="544"/>
      <c r="D3285" s="161"/>
      <c r="E3285" s="545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541"/>
      <c r="B3286" s="542"/>
      <c r="C3286" s="544"/>
      <c r="D3286" s="161"/>
      <c r="E3286" s="545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541"/>
      <c r="B3287" s="543"/>
      <c r="C3287" s="544"/>
      <c r="D3287" s="161"/>
      <c r="E3287" s="545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541"/>
      <c r="B3288" s="542"/>
      <c r="C3288" s="544"/>
      <c r="D3288" s="161"/>
      <c r="E3288" s="545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541"/>
      <c r="B3289" s="543"/>
      <c r="C3289" s="544"/>
      <c r="D3289" s="161"/>
      <c r="E3289" s="545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541"/>
      <c r="B3290" s="542"/>
      <c r="C3290" s="544"/>
      <c r="D3290" s="161"/>
      <c r="E3290" s="545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541"/>
      <c r="B3291" s="543"/>
      <c r="C3291" s="544"/>
      <c r="D3291" s="161"/>
      <c r="E3291" s="545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541"/>
      <c r="B3292" s="542"/>
      <c r="C3292" s="544"/>
      <c r="D3292" s="161"/>
      <c r="E3292" s="545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541"/>
      <c r="B3293" s="543"/>
      <c r="C3293" s="544"/>
      <c r="D3293" s="161"/>
      <c r="E3293" s="545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541"/>
      <c r="B3294" s="542"/>
      <c r="C3294" s="544"/>
      <c r="D3294" s="161"/>
      <c r="E3294" s="545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541"/>
      <c r="B3295" s="543"/>
      <c r="C3295" s="544"/>
      <c r="D3295" s="161"/>
      <c r="E3295" s="545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541"/>
      <c r="B3296" s="542"/>
      <c r="C3296" s="544"/>
      <c r="D3296" s="161"/>
      <c r="E3296" s="545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541"/>
      <c r="B3297" s="543"/>
      <c r="C3297" s="544"/>
      <c r="D3297" s="161"/>
      <c r="E3297" s="545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541"/>
      <c r="B3298" s="542"/>
      <c r="C3298" s="544"/>
      <c r="D3298" s="161"/>
      <c r="E3298" s="545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541"/>
      <c r="B3299" s="543"/>
      <c r="C3299" s="544"/>
      <c r="D3299" s="161"/>
      <c r="E3299" s="545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541"/>
      <c r="B3300" s="542"/>
      <c r="C3300" s="544"/>
      <c r="D3300" s="161"/>
      <c r="E3300" s="545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541"/>
      <c r="B3301" s="543"/>
      <c r="C3301" s="544"/>
      <c r="D3301" s="161"/>
      <c r="E3301" s="545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541"/>
      <c r="B3302" s="542"/>
      <c r="C3302" s="544"/>
      <c r="D3302" s="161"/>
      <c r="E3302" s="545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541"/>
      <c r="B3303" s="543"/>
      <c r="C3303" s="544"/>
      <c r="D3303" s="161"/>
      <c r="E3303" s="545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541"/>
      <c r="B3304" s="542"/>
      <c r="C3304" s="544"/>
      <c r="D3304" s="161"/>
      <c r="E3304" s="545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541"/>
      <c r="B3305" s="543"/>
      <c r="C3305" s="544"/>
      <c r="D3305" s="161"/>
      <c r="E3305" s="545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541"/>
      <c r="B3306" s="542"/>
      <c r="C3306" s="544"/>
      <c r="D3306" s="161"/>
      <c r="E3306" s="545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541"/>
      <c r="B3307" s="543"/>
      <c r="C3307" s="544"/>
      <c r="D3307" s="161"/>
      <c r="E3307" s="545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541"/>
      <c r="B3308" s="542"/>
      <c r="C3308" s="544"/>
      <c r="D3308" s="161"/>
      <c r="E3308" s="545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541"/>
      <c r="B3309" s="543"/>
      <c r="C3309" s="544"/>
      <c r="D3309" s="161"/>
      <c r="E3309" s="545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541"/>
      <c r="B3310" s="542"/>
      <c r="C3310" s="544"/>
      <c r="D3310" s="161"/>
      <c r="E3310" s="545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541"/>
      <c r="B3311" s="543"/>
      <c r="C3311" s="544"/>
      <c r="D3311" s="161"/>
      <c r="E3311" s="545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541"/>
      <c r="B3312" s="542"/>
      <c r="C3312" s="544"/>
      <c r="D3312" s="161"/>
      <c r="E3312" s="545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541"/>
      <c r="B3313" s="543"/>
      <c r="C3313" s="544"/>
      <c r="D3313" s="161"/>
      <c r="E3313" s="545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541"/>
      <c r="B3314" s="542"/>
      <c r="C3314" s="544"/>
      <c r="D3314" s="161"/>
      <c r="E3314" s="545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541"/>
      <c r="B3315" s="543"/>
      <c r="C3315" s="544"/>
      <c r="D3315" s="161"/>
      <c r="E3315" s="545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541"/>
      <c r="B3316" s="542"/>
      <c r="C3316" s="544"/>
      <c r="D3316" s="161"/>
      <c r="E3316" s="545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541"/>
      <c r="B3317" s="543"/>
      <c r="C3317" s="544"/>
      <c r="D3317" s="161"/>
      <c r="E3317" s="545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541"/>
      <c r="B3318" s="542"/>
      <c r="C3318" s="544"/>
      <c r="D3318" s="161"/>
      <c r="E3318" s="545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541"/>
      <c r="B3319" s="543"/>
      <c r="C3319" s="544"/>
      <c r="D3319" s="161"/>
      <c r="E3319" s="545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541"/>
      <c r="B3320" s="542"/>
      <c r="C3320" s="544"/>
      <c r="D3320" s="161"/>
      <c r="E3320" s="545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541"/>
      <c r="B3321" s="543"/>
      <c r="C3321" s="544"/>
      <c r="D3321" s="161"/>
      <c r="E3321" s="545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541"/>
      <c r="B3322" s="542"/>
      <c r="C3322" s="544"/>
      <c r="D3322" s="161"/>
      <c r="E3322" s="545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541"/>
      <c r="B3323" s="543"/>
      <c r="C3323" s="544"/>
      <c r="D3323" s="161"/>
      <c r="E3323" s="545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541"/>
      <c r="B3324" s="542"/>
      <c r="C3324" s="544"/>
      <c r="D3324" s="161"/>
      <c r="E3324" s="545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541"/>
      <c r="B3325" s="543"/>
      <c r="C3325" s="544"/>
      <c r="D3325" s="161"/>
      <c r="E3325" s="545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541"/>
      <c r="B3326" s="542"/>
      <c r="C3326" s="544"/>
      <c r="D3326" s="161"/>
      <c r="E3326" s="545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541"/>
      <c r="B3327" s="543"/>
      <c r="C3327" s="544"/>
      <c r="D3327" s="161"/>
      <c r="E3327" s="545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541"/>
      <c r="B3328" s="542"/>
      <c r="C3328" s="544"/>
      <c r="D3328" s="161"/>
      <c r="E3328" s="545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541"/>
      <c r="B3329" s="543"/>
      <c r="C3329" s="544"/>
      <c r="D3329" s="161"/>
      <c r="E3329" s="545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541"/>
      <c r="B3330" s="542"/>
      <c r="C3330" s="544"/>
      <c r="D3330" s="161"/>
      <c r="E3330" s="545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541"/>
      <c r="B3331" s="543"/>
      <c r="C3331" s="544"/>
      <c r="D3331" s="161"/>
      <c r="E3331" s="545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541"/>
      <c r="B3332" s="542"/>
      <c r="C3332" s="544"/>
      <c r="D3332" s="161"/>
      <c r="E3332" s="545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541"/>
      <c r="B3333" s="543"/>
      <c r="C3333" s="544"/>
      <c r="D3333" s="161"/>
      <c r="E3333" s="545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541"/>
      <c r="B3334" s="542"/>
      <c r="C3334" s="544"/>
      <c r="D3334" s="161"/>
      <c r="E3334" s="545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541"/>
      <c r="B3335" s="543"/>
      <c r="C3335" s="544"/>
      <c r="D3335" s="161"/>
      <c r="E3335" s="545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541"/>
      <c r="B3336" s="542"/>
      <c r="C3336" s="544"/>
      <c r="D3336" s="161"/>
      <c r="E3336" s="545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541"/>
      <c r="B3337" s="543"/>
      <c r="C3337" s="544"/>
      <c r="D3337" s="161"/>
      <c r="E3337" s="545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541"/>
      <c r="B3338" s="542"/>
      <c r="C3338" s="544"/>
      <c r="D3338" s="161"/>
      <c r="E3338" s="545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541"/>
      <c r="B3339" s="543"/>
      <c r="C3339" s="544"/>
      <c r="D3339" s="161"/>
      <c r="E3339" s="545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541"/>
      <c r="B3340" s="542"/>
      <c r="C3340" s="544"/>
      <c r="D3340" s="161"/>
      <c r="E3340" s="545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541"/>
      <c r="B3341" s="543"/>
      <c r="C3341" s="544"/>
      <c r="D3341" s="161"/>
      <c r="E3341" s="545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541"/>
      <c r="B3342" s="542"/>
      <c r="C3342" s="544"/>
      <c r="D3342" s="161"/>
      <c r="E3342" s="545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541"/>
      <c r="B3343" s="543"/>
      <c r="C3343" s="544"/>
      <c r="D3343" s="161"/>
      <c r="E3343" s="545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541"/>
      <c r="B3344" s="542"/>
      <c r="C3344" s="544"/>
      <c r="D3344" s="161"/>
      <c r="E3344" s="545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541"/>
      <c r="B3345" s="543"/>
      <c r="C3345" s="544"/>
      <c r="D3345" s="161"/>
      <c r="E3345" s="545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541"/>
      <c r="B3346" s="542"/>
      <c r="C3346" s="544"/>
      <c r="D3346" s="161"/>
      <c r="E3346" s="545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541"/>
      <c r="B3347" s="543"/>
      <c r="C3347" s="544"/>
      <c r="D3347" s="161"/>
      <c r="E3347" s="545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541"/>
      <c r="B3348" s="542"/>
      <c r="C3348" s="544"/>
      <c r="D3348" s="161"/>
      <c r="E3348" s="545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541"/>
      <c r="B3349" s="543"/>
      <c r="C3349" s="544"/>
      <c r="D3349" s="161"/>
      <c r="E3349" s="545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541"/>
      <c r="B3350" s="542"/>
      <c r="C3350" s="544"/>
      <c r="D3350" s="161"/>
      <c r="E3350" s="545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541"/>
      <c r="B3351" s="543"/>
      <c r="C3351" s="544"/>
      <c r="D3351" s="161"/>
      <c r="E3351" s="545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541"/>
      <c r="B3352" s="542"/>
      <c r="C3352" s="544"/>
      <c r="D3352" s="161"/>
      <c r="E3352" s="545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541"/>
      <c r="B3353" s="543"/>
      <c r="C3353" s="544"/>
      <c r="D3353" s="161"/>
      <c r="E3353" s="545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541"/>
      <c r="B3354" s="542"/>
      <c r="C3354" s="544"/>
      <c r="D3354" s="161"/>
      <c r="E3354" s="545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541"/>
      <c r="B3355" s="543"/>
      <c r="C3355" s="544"/>
      <c r="D3355" s="161"/>
      <c r="E3355" s="545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541"/>
      <c r="B3356" s="542"/>
      <c r="C3356" s="544"/>
      <c r="D3356" s="161"/>
      <c r="E3356" s="545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541"/>
      <c r="B3357" s="543"/>
      <c r="C3357" s="544"/>
      <c r="D3357" s="161"/>
      <c r="E3357" s="545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541"/>
      <c r="B3358" s="542"/>
      <c r="C3358" s="544"/>
      <c r="D3358" s="161"/>
      <c r="E3358" s="545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541"/>
      <c r="B3359" s="543"/>
      <c r="C3359" s="544"/>
      <c r="D3359" s="161"/>
      <c r="E3359" s="545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541"/>
      <c r="B3360" s="542"/>
      <c r="C3360" s="544"/>
      <c r="D3360" s="161"/>
      <c r="E3360" s="545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541"/>
      <c r="B3361" s="543"/>
      <c r="C3361" s="544"/>
      <c r="D3361" s="161"/>
      <c r="E3361" s="545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541"/>
      <c r="B3362" s="542"/>
      <c r="C3362" s="544"/>
      <c r="D3362" s="161"/>
      <c r="E3362" s="545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541"/>
      <c r="B3363" s="543"/>
      <c r="C3363" s="544"/>
      <c r="D3363" s="161"/>
      <c r="E3363" s="545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541"/>
      <c r="B3364" s="542"/>
      <c r="C3364" s="544"/>
      <c r="D3364" s="161"/>
      <c r="E3364" s="545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541"/>
      <c r="B3365" s="543"/>
      <c r="C3365" s="544"/>
      <c r="D3365" s="161"/>
      <c r="E3365" s="545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541"/>
      <c r="B3366" s="542"/>
      <c r="C3366" s="544"/>
      <c r="D3366" s="161"/>
      <c r="E3366" s="545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541"/>
      <c r="B3367" s="543"/>
      <c r="C3367" s="544"/>
      <c r="D3367" s="161"/>
      <c r="E3367" s="545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541"/>
      <c r="B3368" s="542"/>
      <c r="C3368" s="544"/>
      <c r="D3368" s="161"/>
      <c r="E3368" s="545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541"/>
      <c r="B3369" s="543"/>
      <c r="C3369" s="544"/>
      <c r="D3369" s="161"/>
      <c r="E3369" s="545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541"/>
      <c r="B3370" s="542"/>
      <c r="C3370" s="544"/>
      <c r="D3370" s="161"/>
      <c r="E3370" s="545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541"/>
      <c r="B3371" s="543"/>
      <c r="C3371" s="544"/>
      <c r="D3371" s="161"/>
      <c r="E3371" s="545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541"/>
      <c r="B3372" s="542"/>
      <c r="C3372" s="544"/>
      <c r="D3372" s="161"/>
      <c r="E3372" s="545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541"/>
      <c r="B3373" s="543"/>
      <c r="C3373" s="544"/>
      <c r="D3373" s="161"/>
      <c r="E3373" s="545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541"/>
      <c r="B3374" s="542"/>
      <c r="C3374" s="544"/>
      <c r="D3374" s="161"/>
      <c r="E3374" s="545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541"/>
      <c r="B3375" s="543"/>
      <c r="C3375" s="544"/>
      <c r="D3375" s="161"/>
      <c r="E3375" s="545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541"/>
      <c r="B3376" s="542"/>
      <c r="C3376" s="544"/>
      <c r="D3376" s="161"/>
      <c r="E3376" s="545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541"/>
      <c r="B3377" s="543"/>
      <c r="C3377" s="544"/>
      <c r="D3377" s="161"/>
      <c r="E3377" s="545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541"/>
      <c r="B3378" s="542"/>
      <c r="C3378" s="544"/>
      <c r="D3378" s="161"/>
      <c r="E3378" s="545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541"/>
      <c r="B3379" s="543"/>
      <c r="C3379" s="544"/>
      <c r="D3379" s="161"/>
      <c r="E3379" s="545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541"/>
      <c r="B3380" s="542"/>
      <c r="C3380" s="544"/>
      <c r="D3380" s="161"/>
      <c r="E3380" s="545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541"/>
      <c r="B3381" s="543"/>
      <c r="C3381" s="544"/>
      <c r="D3381" s="161"/>
      <c r="E3381" s="545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541"/>
      <c r="B3382" s="542"/>
      <c r="C3382" s="544"/>
      <c r="D3382" s="161"/>
      <c r="E3382" s="545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541"/>
      <c r="B3383" s="543"/>
      <c r="C3383" s="544"/>
      <c r="D3383" s="161"/>
      <c r="E3383" s="545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541"/>
      <c r="B3384" s="542"/>
      <c r="C3384" s="544"/>
      <c r="D3384" s="161"/>
      <c r="E3384" s="545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541"/>
      <c r="B3385" s="543"/>
      <c r="C3385" s="544"/>
      <c r="D3385" s="161"/>
      <c r="E3385" s="545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541"/>
      <c r="B3386" s="542"/>
      <c r="C3386" s="544"/>
      <c r="D3386" s="161"/>
      <c r="E3386" s="545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541"/>
      <c r="B3387" s="543"/>
      <c r="C3387" s="544"/>
      <c r="D3387" s="161"/>
      <c r="E3387" s="545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541"/>
      <c r="B3388" s="542"/>
      <c r="C3388" s="544"/>
      <c r="D3388" s="161"/>
      <c r="E3388" s="545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541"/>
      <c r="B3389" s="543"/>
      <c r="C3389" s="544"/>
      <c r="D3389" s="161"/>
      <c r="E3389" s="545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541"/>
      <c r="B3390" s="542"/>
      <c r="C3390" s="544"/>
      <c r="D3390" s="161"/>
      <c r="E3390" s="545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541"/>
      <c r="B3391" s="543"/>
      <c r="C3391" s="544"/>
      <c r="D3391" s="161"/>
      <c r="E3391" s="545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541"/>
      <c r="B3392" s="542"/>
      <c r="C3392" s="544"/>
      <c r="D3392" s="161"/>
      <c r="E3392" s="545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541"/>
      <c r="B3393" s="543"/>
      <c r="C3393" s="544"/>
      <c r="D3393" s="161"/>
      <c r="E3393" s="545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541"/>
      <c r="B3394" s="542"/>
      <c r="C3394" s="544"/>
      <c r="D3394" s="161"/>
      <c r="E3394" s="545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541"/>
      <c r="B3395" s="543"/>
      <c r="C3395" s="544"/>
      <c r="D3395" s="161"/>
      <c r="E3395" s="545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541"/>
      <c r="B3396" s="542"/>
      <c r="C3396" s="544"/>
      <c r="D3396" s="161"/>
      <c r="E3396" s="545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541"/>
      <c r="B3397" s="543"/>
      <c r="C3397" s="544"/>
      <c r="D3397" s="161"/>
      <c r="E3397" s="545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541"/>
      <c r="B3398" s="542"/>
      <c r="C3398" s="544"/>
      <c r="D3398" s="161"/>
      <c r="E3398" s="545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541"/>
      <c r="B3399" s="543"/>
      <c r="C3399" s="544"/>
      <c r="D3399" s="161"/>
      <c r="E3399" s="545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541"/>
      <c r="B3400" s="542"/>
      <c r="C3400" s="544"/>
      <c r="D3400" s="161"/>
      <c r="E3400" s="545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541"/>
      <c r="B3401" s="543"/>
      <c r="C3401" s="544"/>
      <c r="D3401" s="161"/>
      <c r="E3401" s="545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541"/>
      <c r="B3402" s="542"/>
      <c r="C3402" s="544"/>
      <c r="D3402" s="161"/>
      <c r="E3402" s="545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541"/>
      <c r="B3403" s="543"/>
      <c r="C3403" s="544"/>
      <c r="D3403" s="161"/>
      <c r="E3403" s="545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541"/>
      <c r="B3404" s="542"/>
      <c r="C3404" s="544"/>
      <c r="D3404" s="161"/>
      <c r="E3404" s="545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541"/>
      <c r="B3405" s="543"/>
      <c r="C3405" s="544"/>
      <c r="D3405" s="161"/>
      <c r="E3405" s="545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541"/>
      <c r="B3406" s="542"/>
      <c r="C3406" s="544"/>
      <c r="D3406" s="161"/>
      <c r="E3406" s="545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541"/>
      <c r="B3407" s="543"/>
      <c r="C3407" s="544"/>
      <c r="D3407" s="161"/>
      <c r="E3407" s="545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541"/>
      <c r="B3408" s="542"/>
      <c r="C3408" s="544"/>
      <c r="D3408" s="161"/>
      <c r="E3408" s="545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541"/>
      <c r="B3409" s="543"/>
      <c r="C3409" s="544"/>
      <c r="D3409" s="161"/>
      <c r="E3409" s="545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541"/>
      <c r="B3410" s="542"/>
      <c r="C3410" s="544"/>
      <c r="D3410" s="161"/>
      <c r="E3410" s="545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541"/>
      <c r="B3411" s="543"/>
      <c r="C3411" s="544"/>
      <c r="D3411" s="161"/>
      <c r="E3411" s="545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541"/>
      <c r="B3412" s="542"/>
      <c r="C3412" s="544"/>
      <c r="D3412" s="161"/>
      <c r="E3412" s="545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541"/>
      <c r="B3413" s="543"/>
      <c r="C3413" s="544"/>
      <c r="D3413" s="161"/>
      <c r="E3413" s="545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541"/>
      <c r="B3414" s="542"/>
      <c r="C3414" s="544"/>
      <c r="D3414" s="161"/>
      <c r="E3414" s="545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541"/>
      <c r="B3415" s="543"/>
      <c r="C3415" s="544"/>
      <c r="D3415" s="161"/>
      <c r="E3415" s="545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541"/>
      <c r="B3416" s="542"/>
      <c r="C3416" s="544"/>
      <c r="D3416" s="161"/>
      <c r="E3416" s="545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541"/>
      <c r="B3417" s="543"/>
      <c r="C3417" s="544"/>
      <c r="D3417" s="161"/>
      <c r="E3417" s="545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541"/>
      <c r="B3418" s="542"/>
      <c r="C3418" s="544"/>
      <c r="D3418" s="161"/>
      <c r="E3418" s="545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541"/>
      <c r="B3419" s="543"/>
      <c r="C3419" s="544"/>
      <c r="D3419" s="161"/>
      <c r="E3419" s="545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541"/>
      <c r="B3420" s="542"/>
      <c r="C3420" s="544"/>
      <c r="D3420" s="161"/>
      <c r="E3420" s="545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541"/>
      <c r="B3421" s="543"/>
      <c r="C3421" s="544"/>
      <c r="D3421" s="161"/>
      <c r="E3421" s="545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541"/>
      <c r="B3422" s="542"/>
      <c r="C3422" s="544"/>
      <c r="D3422" s="161"/>
      <c r="E3422" s="545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541"/>
      <c r="B3423" s="543"/>
      <c r="C3423" s="544"/>
      <c r="D3423" s="161"/>
      <c r="E3423" s="545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541"/>
      <c r="B3424" s="542"/>
      <c r="C3424" s="544"/>
      <c r="D3424" s="161"/>
      <c r="E3424" s="545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541"/>
      <c r="B3425" s="543"/>
      <c r="C3425" s="544"/>
      <c r="D3425" s="161"/>
      <c r="E3425" s="545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541"/>
      <c r="B3426" s="542"/>
      <c r="C3426" s="544"/>
      <c r="D3426" s="161"/>
      <c r="E3426" s="545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541"/>
      <c r="B3427" s="543"/>
      <c r="C3427" s="544"/>
      <c r="D3427" s="161"/>
      <c r="E3427" s="545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541"/>
      <c r="B3428" s="542"/>
      <c r="C3428" s="544"/>
      <c r="D3428" s="161"/>
      <c r="E3428" s="545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541"/>
      <c r="B3429" s="543"/>
      <c r="C3429" s="544"/>
      <c r="D3429" s="161"/>
      <c r="E3429" s="545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541"/>
      <c r="B3430" s="542"/>
      <c r="C3430" s="544"/>
      <c r="D3430" s="161"/>
      <c r="E3430" s="545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541"/>
      <c r="B3431" s="543"/>
      <c r="C3431" s="544"/>
      <c r="D3431" s="161"/>
      <c r="E3431" s="545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541"/>
      <c r="B3432" s="542"/>
      <c r="C3432" s="544"/>
      <c r="D3432" s="161"/>
      <c r="E3432" s="545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541"/>
      <c r="B3433" s="543"/>
      <c r="C3433" s="544"/>
      <c r="D3433" s="161"/>
      <c r="E3433" s="545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541"/>
      <c r="B3434" s="542"/>
      <c r="C3434" s="544"/>
      <c r="D3434" s="161"/>
      <c r="E3434" s="545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541"/>
      <c r="B3435" s="543"/>
      <c r="C3435" s="544"/>
      <c r="D3435" s="161"/>
      <c r="E3435" s="545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541"/>
      <c r="B3436" s="542"/>
      <c r="C3436" s="544"/>
      <c r="D3436" s="161"/>
      <c r="E3436" s="545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541"/>
      <c r="B3437" s="543"/>
      <c r="C3437" s="544"/>
      <c r="D3437" s="161"/>
      <c r="E3437" s="545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541"/>
      <c r="B3438" s="542"/>
      <c r="C3438" s="544"/>
      <c r="D3438" s="161"/>
      <c r="E3438" s="545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541"/>
      <c r="B3439" s="543"/>
      <c r="C3439" s="544"/>
      <c r="D3439" s="161"/>
      <c r="E3439" s="545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541"/>
      <c r="B3440" s="542"/>
      <c r="C3440" s="544"/>
      <c r="D3440" s="161"/>
      <c r="E3440" s="545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541"/>
      <c r="B3441" s="543"/>
      <c r="C3441" s="544"/>
      <c r="D3441" s="161"/>
      <c r="E3441" s="545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541"/>
      <c r="B3442" s="542"/>
      <c r="C3442" s="544"/>
      <c r="D3442" s="161"/>
      <c r="E3442" s="545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541"/>
      <c r="B3443" s="543"/>
      <c r="C3443" s="544"/>
      <c r="D3443" s="161"/>
      <c r="E3443" s="545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541"/>
      <c r="B3444" s="542"/>
      <c r="C3444" s="544"/>
      <c r="D3444" s="161"/>
      <c r="E3444" s="545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541"/>
      <c r="B3445" s="543"/>
      <c r="C3445" s="544"/>
      <c r="D3445" s="161"/>
      <c r="E3445" s="545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541"/>
      <c r="B3446" s="542"/>
      <c r="C3446" s="544"/>
      <c r="D3446" s="161"/>
      <c r="E3446" s="545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541"/>
      <c r="B3447" s="543"/>
      <c r="C3447" s="544"/>
      <c r="D3447" s="161"/>
      <c r="E3447" s="545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541"/>
      <c r="B3448" s="542"/>
      <c r="C3448" s="544"/>
      <c r="D3448" s="161"/>
      <c r="E3448" s="545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541"/>
      <c r="B3449" s="543"/>
      <c r="C3449" s="544"/>
      <c r="D3449" s="161"/>
      <c r="E3449" s="545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541"/>
      <c r="B3450" s="542"/>
      <c r="C3450" s="544"/>
      <c r="D3450" s="161"/>
      <c r="E3450" s="545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541"/>
      <c r="B3451" s="543"/>
      <c r="C3451" s="544"/>
      <c r="D3451" s="161"/>
      <c r="E3451" s="545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541"/>
      <c r="B3452" s="542"/>
      <c r="C3452" s="544"/>
      <c r="D3452" s="161"/>
      <c r="E3452" s="545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541"/>
      <c r="B3453" s="543"/>
      <c r="C3453" s="544"/>
      <c r="D3453" s="161"/>
      <c r="E3453" s="545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541"/>
      <c r="B3454" s="542"/>
      <c r="C3454" s="544"/>
      <c r="D3454" s="161"/>
      <c r="E3454" s="545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541"/>
      <c r="B3455" s="543"/>
      <c r="C3455" s="544"/>
      <c r="D3455" s="161"/>
      <c r="E3455" s="545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541"/>
      <c r="B3456" s="542"/>
      <c r="C3456" s="544"/>
      <c r="D3456" s="161"/>
      <c r="E3456" s="545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541"/>
      <c r="B3457" s="543"/>
      <c r="C3457" s="544"/>
      <c r="D3457" s="161"/>
      <c r="E3457" s="545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541"/>
      <c r="B3458" s="542"/>
      <c r="C3458" s="544"/>
      <c r="D3458" s="161"/>
      <c r="E3458" s="545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541"/>
      <c r="B3459" s="543"/>
      <c r="C3459" s="544"/>
      <c r="D3459" s="161"/>
      <c r="E3459" s="545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541"/>
      <c r="B3460" s="542"/>
      <c r="C3460" s="544"/>
      <c r="D3460" s="161"/>
      <c r="E3460" s="545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541"/>
      <c r="B3461" s="543"/>
      <c r="C3461" s="544"/>
      <c r="D3461" s="161"/>
      <c r="E3461" s="545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541"/>
      <c r="B3462" s="542"/>
      <c r="C3462" s="544"/>
      <c r="D3462" s="161"/>
      <c r="E3462" s="545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541"/>
      <c r="B3463" s="543"/>
      <c r="C3463" s="544"/>
      <c r="D3463" s="161"/>
      <c r="E3463" s="545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541"/>
      <c r="B3464" s="542"/>
      <c r="C3464" s="544"/>
      <c r="D3464" s="161"/>
      <c r="E3464" s="545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541"/>
      <c r="B3465" s="543"/>
      <c r="C3465" s="544"/>
      <c r="D3465" s="161"/>
      <c r="E3465" s="545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541"/>
      <c r="B3466" s="542"/>
      <c r="C3466" s="544"/>
      <c r="D3466" s="161"/>
      <c r="E3466" s="545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541"/>
      <c r="B3467" s="543"/>
      <c r="C3467" s="544"/>
      <c r="D3467" s="161"/>
      <c r="E3467" s="545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541"/>
      <c r="B3468" s="542"/>
      <c r="C3468" s="544"/>
      <c r="D3468" s="161"/>
      <c r="E3468" s="545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541"/>
      <c r="B3469" s="543"/>
      <c r="C3469" s="544"/>
      <c r="D3469" s="161"/>
      <c r="E3469" s="545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541"/>
      <c r="B3470" s="542"/>
      <c r="C3470" s="544"/>
      <c r="D3470" s="161"/>
      <c r="E3470" s="545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541"/>
      <c r="B3471" s="543"/>
      <c r="C3471" s="544"/>
      <c r="D3471" s="161"/>
      <c r="E3471" s="545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541"/>
      <c r="B3472" s="542"/>
      <c r="C3472" s="544"/>
      <c r="D3472" s="161"/>
      <c r="E3472" s="545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541"/>
      <c r="B3473" s="543"/>
      <c r="C3473" s="544"/>
      <c r="D3473" s="161"/>
      <c r="E3473" s="545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541"/>
      <c r="B3474" s="542"/>
      <c r="C3474" s="544"/>
      <c r="D3474" s="161"/>
      <c r="E3474" s="545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541"/>
      <c r="B3475" s="543"/>
      <c r="C3475" s="544"/>
      <c r="D3475" s="161"/>
      <c r="E3475" s="545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541"/>
      <c r="B3476" s="542"/>
      <c r="C3476" s="544"/>
      <c r="D3476" s="161"/>
      <c r="E3476" s="545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541"/>
      <c r="B3477" s="543"/>
      <c r="C3477" s="544"/>
      <c r="D3477" s="161"/>
      <c r="E3477" s="545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541"/>
      <c r="B3478" s="542"/>
      <c r="C3478" s="544"/>
      <c r="D3478" s="161"/>
      <c r="E3478" s="545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541"/>
      <c r="B3479" s="543"/>
      <c r="C3479" s="544"/>
      <c r="D3479" s="161"/>
      <c r="E3479" s="545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541"/>
      <c r="B3480" s="542"/>
      <c r="C3480" s="544"/>
      <c r="D3480" s="161"/>
      <c r="E3480" s="545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541"/>
      <c r="B3481" s="543"/>
      <c r="C3481" s="544"/>
      <c r="D3481" s="161"/>
      <c r="E3481" s="545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541"/>
      <c r="B3482" s="542"/>
      <c r="C3482" s="544"/>
      <c r="D3482" s="161"/>
      <c r="E3482" s="545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541"/>
      <c r="B3483" s="543"/>
      <c r="C3483" s="544"/>
      <c r="D3483" s="161"/>
      <c r="E3483" s="545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541"/>
      <c r="B3484" s="542"/>
      <c r="C3484" s="544"/>
      <c r="D3484" s="161"/>
      <c r="E3484" s="545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541"/>
      <c r="B3485" s="543"/>
      <c r="C3485" s="544"/>
      <c r="D3485" s="161"/>
      <c r="E3485" s="545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541"/>
      <c r="B3486" s="542"/>
      <c r="C3486" s="544"/>
      <c r="D3486" s="161"/>
      <c r="E3486" s="545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541"/>
      <c r="B3487" s="543"/>
      <c r="C3487" s="544"/>
      <c r="D3487" s="161"/>
      <c r="E3487" s="545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541"/>
      <c r="B3488" s="542"/>
      <c r="C3488" s="544"/>
      <c r="D3488" s="161"/>
      <c r="E3488" s="545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541"/>
      <c r="B3489" s="543"/>
      <c r="C3489" s="544"/>
      <c r="D3489" s="161"/>
      <c r="E3489" s="545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541"/>
      <c r="B3490" s="542"/>
      <c r="C3490" s="544"/>
      <c r="D3490" s="161"/>
      <c r="E3490" s="545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541"/>
      <c r="B3491" s="543"/>
      <c r="C3491" s="544"/>
      <c r="D3491" s="161"/>
      <c r="E3491" s="545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541"/>
      <c r="B3492" s="542"/>
      <c r="C3492" s="544"/>
      <c r="D3492" s="161"/>
      <c r="E3492" s="545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541"/>
      <c r="B3493" s="543"/>
      <c r="C3493" s="544"/>
      <c r="D3493" s="161"/>
      <c r="E3493" s="545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541"/>
      <c r="B3494" s="542"/>
      <c r="C3494" s="544"/>
      <c r="D3494" s="161"/>
      <c r="E3494" s="545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541"/>
      <c r="B3495" s="543"/>
      <c r="C3495" s="544"/>
      <c r="D3495" s="161"/>
      <c r="E3495" s="545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541"/>
      <c r="B3496" s="542"/>
      <c r="C3496" s="544"/>
      <c r="D3496" s="161"/>
      <c r="E3496" s="545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541"/>
      <c r="B3497" s="543"/>
      <c r="C3497" s="544"/>
      <c r="D3497" s="161"/>
      <c r="E3497" s="545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541"/>
      <c r="B3498" s="542"/>
      <c r="C3498" s="544"/>
      <c r="D3498" s="161"/>
      <c r="E3498" s="545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541"/>
      <c r="B3499" s="543"/>
      <c r="C3499" s="544"/>
      <c r="D3499" s="161"/>
      <c r="E3499" s="545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541"/>
      <c r="B3500" s="542"/>
      <c r="C3500" s="544"/>
      <c r="D3500" s="161"/>
      <c r="E3500" s="545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541"/>
      <c r="B3501" s="543"/>
      <c r="C3501" s="544"/>
      <c r="D3501" s="161"/>
      <c r="E3501" s="545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541"/>
      <c r="B3502" s="542"/>
      <c r="C3502" s="544"/>
      <c r="D3502" s="161"/>
      <c r="E3502" s="545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541"/>
      <c r="B3503" s="543"/>
      <c r="C3503" s="544"/>
      <c r="D3503" s="161"/>
      <c r="E3503" s="545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541"/>
      <c r="B3504" s="542"/>
      <c r="C3504" s="544"/>
      <c r="D3504" s="161"/>
      <c r="E3504" s="545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541"/>
      <c r="B3505" s="543"/>
      <c r="C3505" s="544"/>
      <c r="D3505" s="161"/>
      <c r="E3505" s="545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541"/>
      <c r="B3506" s="542"/>
      <c r="C3506" s="544"/>
      <c r="D3506" s="161"/>
      <c r="E3506" s="545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541"/>
      <c r="B3507" s="543"/>
      <c r="C3507" s="544"/>
      <c r="D3507" s="161"/>
      <c r="E3507" s="545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541"/>
      <c r="B3508" s="542"/>
      <c r="C3508" s="544"/>
      <c r="D3508" s="161"/>
      <c r="E3508" s="545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541"/>
      <c r="B3509" s="543"/>
      <c r="C3509" s="544"/>
      <c r="D3509" s="161"/>
      <c r="E3509" s="545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541"/>
      <c r="B3510" s="542"/>
      <c r="C3510" s="544"/>
      <c r="D3510" s="161"/>
      <c r="E3510" s="545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541"/>
      <c r="B3511" s="543"/>
      <c r="C3511" s="544"/>
      <c r="D3511" s="161"/>
      <c r="E3511" s="545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541"/>
      <c r="B3512" s="542"/>
      <c r="C3512" s="544"/>
      <c r="D3512" s="161"/>
      <c r="E3512" s="545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541"/>
      <c r="B3513" s="543"/>
      <c r="C3513" s="544"/>
      <c r="D3513" s="161"/>
      <c r="E3513" s="545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541"/>
      <c r="B3514" s="542"/>
      <c r="C3514" s="544"/>
      <c r="D3514" s="161"/>
      <c r="E3514" s="545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541"/>
      <c r="B3515" s="543"/>
      <c r="C3515" s="544"/>
      <c r="D3515" s="161"/>
      <c r="E3515" s="545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541"/>
      <c r="B3516" s="542"/>
      <c r="C3516" s="544"/>
      <c r="D3516" s="161"/>
      <c r="E3516" s="545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541"/>
      <c r="B3517" s="543"/>
      <c r="C3517" s="544"/>
      <c r="D3517" s="161"/>
      <c r="E3517" s="545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541"/>
      <c r="B3518" s="542"/>
      <c r="C3518" s="544"/>
      <c r="D3518" s="161"/>
      <c r="E3518" s="545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541"/>
      <c r="B3519" s="543"/>
      <c r="C3519" s="544"/>
      <c r="D3519" s="161"/>
      <c r="E3519" s="545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541"/>
      <c r="B3520" s="542"/>
      <c r="C3520" s="544"/>
      <c r="D3520" s="161"/>
      <c r="E3520" s="545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541"/>
      <c r="B3521" s="543"/>
      <c r="C3521" s="544"/>
      <c r="D3521" s="161"/>
      <c r="E3521" s="545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541"/>
      <c r="B3522" s="542"/>
      <c r="C3522" s="544"/>
      <c r="D3522" s="161"/>
      <c r="E3522" s="545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541"/>
      <c r="B3523" s="543"/>
      <c r="C3523" s="544"/>
      <c r="D3523" s="161"/>
      <c r="E3523" s="545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541"/>
      <c r="B3524" s="542"/>
      <c r="C3524" s="544"/>
      <c r="D3524" s="161"/>
      <c r="E3524" s="545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541"/>
      <c r="B3525" s="543"/>
      <c r="C3525" s="544"/>
      <c r="D3525" s="161"/>
      <c r="E3525" s="545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541"/>
      <c r="B3526" s="542"/>
      <c r="C3526" s="544"/>
      <c r="D3526" s="161"/>
      <c r="E3526" s="545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541"/>
      <c r="B3527" s="543"/>
      <c r="C3527" s="544"/>
      <c r="D3527" s="161"/>
      <c r="E3527" s="545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541"/>
      <c r="B3528" s="542"/>
      <c r="C3528" s="544"/>
      <c r="D3528" s="161"/>
      <c r="E3528" s="545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541"/>
      <c r="B3529" s="543"/>
      <c r="C3529" s="544"/>
      <c r="D3529" s="161"/>
      <c r="E3529" s="545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541"/>
      <c r="B3530" s="542"/>
      <c r="C3530" s="544"/>
      <c r="D3530" s="161"/>
      <c r="E3530" s="545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541"/>
      <c r="B3531" s="543"/>
      <c r="C3531" s="544"/>
      <c r="D3531" s="161"/>
      <c r="E3531" s="545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541"/>
      <c r="B3532" s="542"/>
      <c r="C3532" s="544"/>
      <c r="D3532" s="161"/>
      <c r="E3532" s="545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541"/>
      <c r="B3533" s="543"/>
      <c r="C3533" s="544"/>
      <c r="D3533" s="161"/>
      <c r="E3533" s="545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541"/>
      <c r="B3534" s="542"/>
      <c r="C3534" s="544"/>
      <c r="D3534" s="161"/>
      <c r="E3534" s="545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541"/>
      <c r="B3535" s="543"/>
      <c r="C3535" s="544"/>
      <c r="D3535" s="161"/>
      <c r="E3535" s="545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541"/>
      <c r="B3536" s="542"/>
      <c r="C3536" s="544"/>
      <c r="D3536" s="161"/>
      <c r="E3536" s="545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541"/>
      <c r="B3537" s="543"/>
      <c r="C3537" s="544"/>
      <c r="D3537" s="161"/>
      <c r="E3537" s="545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541"/>
      <c r="B3538" s="542"/>
      <c r="C3538" s="544"/>
      <c r="D3538" s="161"/>
      <c r="E3538" s="545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541"/>
      <c r="B3539" s="543"/>
      <c r="C3539" s="544"/>
      <c r="D3539" s="161"/>
      <c r="E3539" s="545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541"/>
      <c r="B3540" s="542"/>
      <c r="C3540" s="544"/>
      <c r="D3540" s="161"/>
      <c r="E3540" s="545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541"/>
      <c r="B3541" s="543"/>
      <c r="C3541" s="544"/>
      <c r="D3541" s="161"/>
      <c r="E3541" s="545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541"/>
      <c r="B3542" s="542"/>
      <c r="C3542" s="544"/>
      <c r="D3542" s="161"/>
      <c r="E3542" s="545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541"/>
      <c r="B3543" s="543"/>
      <c r="C3543" s="544"/>
      <c r="D3543" s="161"/>
      <c r="E3543" s="545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541"/>
      <c r="B3544" s="542"/>
      <c r="C3544" s="544"/>
      <c r="D3544" s="161"/>
      <c r="E3544" s="545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541"/>
      <c r="B3545" s="543"/>
      <c r="C3545" s="544"/>
      <c r="D3545" s="161"/>
      <c r="E3545" s="545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541"/>
      <c r="B3546" s="542"/>
      <c r="C3546" s="544"/>
      <c r="D3546" s="161"/>
      <c r="E3546" s="545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541"/>
      <c r="B3547" s="543"/>
      <c r="C3547" s="544"/>
      <c r="D3547" s="161"/>
      <c r="E3547" s="545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541"/>
      <c r="B3548" s="542"/>
      <c r="C3548" s="544"/>
      <c r="D3548" s="161"/>
      <c r="E3548" s="545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541"/>
      <c r="B3549" s="543"/>
      <c r="C3549" s="544"/>
      <c r="D3549" s="161"/>
      <c r="E3549" s="545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541"/>
      <c r="B3550" s="542"/>
      <c r="C3550" s="544"/>
      <c r="D3550" s="161"/>
      <c r="E3550" s="545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541"/>
      <c r="B3551" s="543"/>
      <c r="C3551" s="544"/>
      <c r="D3551" s="161"/>
      <c r="E3551" s="545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541"/>
      <c r="B3552" s="542"/>
      <c r="C3552" s="544"/>
      <c r="D3552" s="161"/>
      <c r="E3552" s="545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541"/>
      <c r="B3553" s="543"/>
      <c r="C3553" s="544"/>
      <c r="D3553" s="161"/>
      <c r="E3553" s="545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541"/>
      <c r="B3554" s="542"/>
      <c r="C3554" s="544"/>
      <c r="D3554" s="161"/>
      <c r="E3554" s="545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541"/>
      <c r="B3555" s="543"/>
      <c r="C3555" s="544"/>
      <c r="D3555" s="161"/>
      <c r="E3555" s="545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541"/>
      <c r="B3556" s="542"/>
      <c r="C3556" s="544"/>
      <c r="D3556" s="161"/>
      <c r="E3556" s="545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541"/>
      <c r="B3557" s="543"/>
      <c r="C3557" s="544"/>
      <c r="D3557" s="161"/>
      <c r="E3557" s="545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541"/>
      <c r="B3558" s="542"/>
      <c r="C3558" s="544"/>
      <c r="D3558" s="161"/>
      <c r="E3558" s="545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541"/>
      <c r="B3559" s="543"/>
      <c r="C3559" s="544"/>
      <c r="D3559" s="161"/>
      <c r="E3559" s="545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541"/>
      <c r="B3560" s="542"/>
      <c r="C3560" s="544"/>
      <c r="D3560" s="161"/>
      <c r="E3560" s="545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541"/>
      <c r="B3561" s="543"/>
      <c r="C3561" s="544"/>
      <c r="D3561" s="161"/>
      <c r="E3561" s="545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541"/>
      <c r="B3562" s="542"/>
      <c r="C3562" s="544"/>
      <c r="D3562" s="161"/>
      <c r="E3562" s="545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541"/>
      <c r="B3563" s="543"/>
      <c r="C3563" s="544"/>
      <c r="D3563" s="161"/>
      <c r="E3563" s="545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541"/>
      <c r="B3564" s="542"/>
      <c r="C3564" s="544"/>
      <c r="D3564" s="161"/>
      <c r="E3564" s="545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541"/>
      <c r="B3565" s="543"/>
      <c r="C3565" s="544"/>
      <c r="D3565" s="161"/>
      <c r="E3565" s="545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541"/>
      <c r="B3566" s="542"/>
      <c r="C3566" s="544"/>
      <c r="D3566" s="161"/>
      <c r="E3566" s="545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541"/>
      <c r="B3567" s="543"/>
      <c r="C3567" s="544"/>
      <c r="D3567" s="161"/>
      <c r="E3567" s="545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541"/>
      <c r="B3568" s="542"/>
      <c r="C3568" s="544"/>
      <c r="D3568" s="161"/>
      <c r="E3568" s="545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541"/>
      <c r="B3569" s="543"/>
      <c r="C3569" s="544"/>
      <c r="D3569" s="161"/>
      <c r="E3569" s="545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541"/>
      <c r="B3570" s="542"/>
      <c r="C3570" s="544"/>
      <c r="D3570" s="161"/>
      <c r="E3570" s="545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541"/>
      <c r="B3571" s="543"/>
      <c r="C3571" s="544"/>
      <c r="D3571" s="161"/>
      <c r="E3571" s="545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541"/>
      <c r="B3572" s="542"/>
      <c r="C3572" s="544"/>
      <c r="D3572" s="161"/>
      <c r="E3572" s="545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541"/>
      <c r="B3573" s="543"/>
      <c r="C3573" s="544"/>
      <c r="D3573" s="161"/>
      <c r="E3573" s="545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541"/>
      <c r="B3574" s="542"/>
      <c r="C3574" s="544"/>
      <c r="D3574" s="161"/>
      <c r="E3574" s="545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541"/>
      <c r="B3575" s="543"/>
      <c r="C3575" s="544"/>
      <c r="D3575" s="161"/>
      <c r="E3575" s="545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541"/>
      <c r="B3576" s="542"/>
      <c r="C3576" s="544"/>
      <c r="D3576" s="161"/>
      <c r="E3576" s="545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541"/>
      <c r="B3577" s="543"/>
      <c r="C3577" s="544"/>
      <c r="D3577" s="161"/>
      <c r="E3577" s="545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541"/>
      <c r="B3578" s="542"/>
      <c r="C3578" s="544"/>
      <c r="D3578" s="161"/>
      <c r="E3578" s="545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541"/>
      <c r="B3579" s="543"/>
      <c r="C3579" s="544"/>
      <c r="D3579" s="161"/>
      <c r="E3579" s="545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541"/>
      <c r="B3580" s="542"/>
      <c r="C3580" s="544"/>
      <c r="D3580" s="161"/>
      <c r="E3580" s="545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541"/>
      <c r="B3581" s="543"/>
      <c r="C3581" s="544"/>
      <c r="D3581" s="161"/>
      <c r="E3581" s="545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541"/>
      <c r="B3582" s="542"/>
      <c r="C3582" s="544"/>
      <c r="D3582" s="161"/>
      <c r="E3582" s="545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541"/>
      <c r="B3583" s="543"/>
      <c r="C3583" s="544"/>
      <c r="D3583" s="161"/>
      <c r="E3583" s="545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541"/>
      <c r="B3584" s="542"/>
      <c r="C3584" s="544"/>
      <c r="D3584" s="161"/>
      <c r="E3584" s="545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541"/>
      <c r="B3585" s="543"/>
      <c r="C3585" s="544"/>
      <c r="D3585" s="161"/>
      <c r="E3585" s="545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541"/>
      <c r="B3586" s="542"/>
      <c r="C3586" s="544"/>
      <c r="D3586" s="161"/>
      <c r="E3586" s="545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541"/>
      <c r="B3587" s="543"/>
      <c r="C3587" s="544"/>
      <c r="D3587" s="161"/>
      <c r="E3587" s="545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541"/>
      <c r="B3588" s="542"/>
      <c r="C3588" s="544"/>
      <c r="D3588" s="161"/>
      <c r="E3588" s="545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541"/>
      <c r="B3589" s="543"/>
      <c r="C3589" s="544"/>
      <c r="D3589" s="161"/>
      <c r="E3589" s="545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541"/>
      <c r="B3590" s="542"/>
      <c r="C3590" s="544"/>
      <c r="D3590" s="161"/>
      <c r="E3590" s="545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541"/>
      <c r="B3591" s="543"/>
      <c r="C3591" s="544"/>
      <c r="D3591" s="161"/>
      <c r="E3591" s="545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541"/>
      <c r="B3592" s="542"/>
      <c r="C3592" s="544"/>
      <c r="D3592" s="161"/>
      <c r="E3592" s="545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541"/>
      <c r="B3593" s="543"/>
      <c r="C3593" s="544"/>
      <c r="D3593" s="161"/>
      <c r="E3593" s="545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541"/>
      <c r="B3594" s="542"/>
      <c r="C3594" s="544"/>
      <c r="D3594" s="161"/>
      <c r="E3594" s="545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541"/>
      <c r="B3595" s="543"/>
      <c r="C3595" s="544"/>
      <c r="D3595" s="161"/>
      <c r="E3595" s="545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541"/>
      <c r="B3596" s="542"/>
      <c r="C3596" s="544"/>
      <c r="D3596" s="161"/>
      <c r="E3596" s="545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541"/>
      <c r="B3597" s="543"/>
      <c r="C3597" s="544"/>
      <c r="D3597" s="161"/>
      <c r="E3597" s="545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541"/>
      <c r="B3598" s="542"/>
      <c r="C3598" s="544"/>
      <c r="D3598" s="161"/>
      <c r="E3598" s="545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541"/>
      <c r="B3599" s="543"/>
      <c r="C3599" s="544"/>
      <c r="D3599" s="161"/>
      <c r="E3599" s="545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541"/>
      <c r="B3600" s="542"/>
      <c r="C3600" s="544"/>
      <c r="D3600" s="161"/>
      <c r="E3600" s="545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541"/>
      <c r="B3601" s="543"/>
      <c r="C3601" s="544"/>
      <c r="D3601" s="161"/>
      <c r="E3601" s="545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541"/>
      <c r="B3602" s="542"/>
      <c r="C3602" s="544"/>
      <c r="D3602" s="161"/>
      <c r="E3602" s="545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541"/>
      <c r="B3603" s="543"/>
      <c r="C3603" s="544"/>
      <c r="D3603" s="161"/>
      <c r="E3603" s="545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541"/>
      <c r="B3604" s="542"/>
      <c r="C3604" s="544"/>
      <c r="D3604" s="161"/>
      <c r="E3604" s="545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541"/>
      <c r="B3605" s="543"/>
      <c r="C3605" s="544"/>
      <c r="D3605" s="161"/>
      <c r="E3605" s="545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541"/>
      <c r="B3606" s="542"/>
      <c r="C3606" s="544"/>
      <c r="D3606" s="161"/>
      <c r="E3606" s="545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541"/>
      <c r="B3607" s="543"/>
      <c r="C3607" s="544"/>
      <c r="D3607" s="161"/>
      <c r="E3607" s="545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541"/>
      <c r="B3608" s="542"/>
      <c r="C3608" s="544"/>
      <c r="D3608" s="161"/>
      <c r="E3608" s="545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541"/>
      <c r="B3609" s="543"/>
      <c r="C3609" s="544"/>
      <c r="D3609" s="161"/>
      <c r="E3609" s="545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541"/>
      <c r="B3610" s="542"/>
      <c r="C3610" s="544"/>
      <c r="D3610" s="161"/>
      <c r="E3610" s="545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541"/>
      <c r="B3611" s="543"/>
      <c r="C3611" s="544"/>
      <c r="D3611" s="161"/>
      <c r="E3611" s="545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541"/>
      <c r="B3612" s="542"/>
      <c r="C3612" s="544"/>
      <c r="D3612" s="161"/>
      <c r="E3612" s="545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541"/>
      <c r="B3613" s="543"/>
      <c r="C3613" s="544"/>
      <c r="D3613" s="161"/>
      <c r="E3613" s="545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541"/>
      <c r="B3614" s="542"/>
      <c r="C3614" s="544"/>
      <c r="D3614" s="161"/>
      <c r="E3614" s="545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541"/>
      <c r="B3615" s="543"/>
      <c r="C3615" s="544"/>
      <c r="D3615" s="161"/>
      <c r="E3615" s="545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541"/>
      <c r="B3616" s="542"/>
      <c r="C3616" s="544"/>
      <c r="D3616" s="161"/>
      <c r="E3616" s="545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541"/>
      <c r="B3617" s="543"/>
      <c r="C3617" s="544"/>
      <c r="D3617" s="161"/>
      <c r="E3617" s="545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541"/>
      <c r="B3618" s="542"/>
      <c r="C3618" s="544"/>
      <c r="D3618" s="161"/>
      <c r="E3618" s="545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541"/>
      <c r="B3619" s="543"/>
      <c r="C3619" s="544"/>
      <c r="D3619" s="161"/>
      <c r="E3619" s="545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541"/>
      <c r="B3620" s="542"/>
      <c r="C3620" s="544"/>
      <c r="D3620" s="161"/>
      <c r="E3620" s="545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541"/>
      <c r="B3621" s="543"/>
      <c r="C3621" s="544"/>
      <c r="D3621" s="161"/>
      <c r="E3621" s="545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541"/>
      <c r="B3622" s="542"/>
      <c r="C3622" s="544"/>
      <c r="D3622" s="161"/>
      <c r="E3622" s="545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541"/>
      <c r="B3623" s="543"/>
      <c r="C3623" s="544"/>
      <c r="D3623" s="161"/>
      <c r="E3623" s="545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541"/>
      <c r="B3624" s="542"/>
      <c r="C3624" s="544"/>
      <c r="D3624" s="161"/>
      <c r="E3624" s="545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541"/>
      <c r="B3625" s="543"/>
      <c r="C3625" s="544"/>
      <c r="D3625" s="161"/>
      <c r="E3625" s="545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541"/>
      <c r="B3626" s="542"/>
      <c r="C3626" s="544"/>
      <c r="D3626" s="161"/>
      <c r="E3626" s="545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541"/>
      <c r="B3627" s="543"/>
      <c r="C3627" s="544"/>
      <c r="D3627" s="161"/>
      <c r="E3627" s="545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541"/>
      <c r="B3628" s="542"/>
      <c r="C3628" s="544"/>
      <c r="D3628" s="161"/>
      <c r="E3628" s="545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541"/>
      <c r="B3629" s="543"/>
      <c r="C3629" s="544"/>
      <c r="D3629" s="161"/>
      <c r="E3629" s="545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541"/>
      <c r="B3630" s="542"/>
      <c r="C3630" s="544"/>
      <c r="D3630" s="161"/>
      <c r="E3630" s="545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541"/>
      <c r="B3631" s="543"/>
      <c r="C3631" s="544"/>
      <c r="D3631" s="161"/>
      <c r="E3631" s="545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541"/>
      <c r="B3632" s="542"/>
      <c r="C3632" s="544"/>
      <c r="D3632" s="161"/>
      <c r="E3632" s="545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541"/>
      <c r="B3633" s="543"/>
      <c r="C3633" s="544"/>
      <c r="D3633" s="161"/>
      <c r="E3633" s="545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541"/>
      <c r="B3634" s="542"/>
      <c r="C3634" s="544"/>
      <c r="D3634" s="161"/>
      <c r="E3634" s="545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541"/>
      <c r="B3635" s="543"/>
      <c r="C3635" s="544"/>
      <c r="D3635" s="161"/>
      <c r="E3635" s="545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541"/>
      <c r="B3636" s="542"/>
      <c r="C3636" s="544"/>
      <c r="D3636" s="161"/>
      <c r="E3636" s="545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541"/>
      <c r="B3637" s="543"/>
      <c r="C3637" s="544"/>
      <c r="D3637" s="161"/>
      <c r="E3637" s="545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541"/>
      <c r="B3638" s="542"/>
      <c r="C3638" s="544"/>
      <c r="D3638" s="161"/>
      <c r="E3638" s="545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541"/>
      <c r="B3639" s="543"/>
      <c r="C3639" s="544"/>
      <c r="D3639" s="161"/>
      <c r="E3639" s="545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541"/>
      <c r="B3640" s="542"/>
      <c r="C3640" s="544"/>
      <c r="D3640" s="161"/>
      <c r="E3640" s="545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541"/>
      <c r="B3641" s="543"/>
      <c r="C3641" s="544"/>
      <c r="D3641" s="161"/>
      <c r="E3641" s="545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541"/>
      <c r="B3642" s="542"/>
      <c r="C3642" s="544"/>
      <c r="D3642" s="161"/>
      <c r="E3642" s="545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541"/>
      <c r="B3643" s="543"/>
      <c r="C3643" s="544"/>
      <c r="D3643" s="161"/>
      <c r="E3643" s="545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541"/>
      <c r="B3644" s="542"/>
      <c r="C3644" s="544"/>
      <c r="D3644" s="161"/>
      <c r="E3644" s="545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541"/>
      <c r="B3645" s="543"/>
      <c r="C3645" s="544"/>
      <c r="D3645" s="161"/>
      <c r="E3645" s="545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541"/>
      <c r="B3646" s="542"/>
      <c r="C3646" s="544"/>
      <c r="D3646" s="161"/>
      <c r="E3646" s="545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541"/>
      <c r="B3647" s="543"/>
      <c r="C3647" s="544"/>
      <c r="D3647" s="161"/>
      <c r="E3647" s="545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541"/>
      <c r="B3648" s="542"/>
      <c r="C3648" s="544"/>
      <c r="D3648" s="161"/>
      <c r="E3648" s="545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541"/>
      <c r="B3649" s="543"/>
      <c r="C3649" s="544"/>
      <c r="D3649" s="161"/>
      <c r="E3649" s="545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541"/>
      <c r="B3650" s="542"/>
      <c r="C3650" s="544"/>
      <c r="D3650" s="161"/>
      <c r="E3650" s="545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541"/>
      <c r="B3651" s="543"/>
      <c r="C3651" s="544"/>
      <c r="D3651" s="161"/>
      <c r="E3651" s="545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541"/>
      <c r="B3652" s="542"/>
      <c r="C3652" s="544"/>
      <c r="D3652" s="161"/>
      <c r="E3652" s="545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541"/>
      <c r="B3653" s="543"/>
      <c r="C3653" s="544"/>
      <c r="D3653" s="161"/>
      <c r="E3653" s="545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541"/>
      <c r="B3654" s="542"/>
      <c r="C3654" s="544"/>
      <c r="D3654" s="161"/>
      <c r="E3654" s="545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541"/>
      <c r="B3655" s="543"/>
      <c r="C3655" s="544"/>
      <c r="D3655" s="161"/>
      <c r="E3655" s="545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541"/>
      <c r="B3656" s="542"/>
      <c r="C3656" s="544"/>
      <c r="D3656" s="161"/>
      <c r="E3656" s="545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541"/>
      <c r="B3657" s="543"/>
      <c r="C3657" s="544"/>
      <c r="D3657" s="161"/>
      <c r="E3657" s="545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541"/>
      <c r="B3658" s="542"/>
      <c r="C3658" s="544"/>
      <c r="D3658" s="161"/>
      <c r="E3658" s="545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541"/>
      <c r="B3659" s="543"/>
      <c r="C3659" s="544"/>
      <c r="D3659" s="161"/>
      <c r="E3659" s="545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541"/>
      <c r="B3660" s="542"/>
      <c r="C3660" s="544"/>
      <c r="D3660" s="161"/>
      <c r="E3660" s="545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541"/>
      <c r="B3661" s="543"/>
      <c r="C3661" s="544"/>
      <c r="D3661" s="161"/>
      <c r="E3661" s="545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541"/>
      <c r="B3662" s="542"/>
      <c r="C3662" s="544"/>
      <c r="D3662" s="161"/>
      <c r="E3662" s="545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541"/>
      <c r="B3663" s="543"/>
      <c r="C3663" s="544"/>
      <c r="D3663" s="161"/>
      <c r="E3663" s="545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541"/>
      <c r="B3664" s="542"/>
      <c r="C3664" s="544"/>
      <c r="D3664" s="161"/>
      <c r="E3664" s="545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541"/>
      <c r="B3665" s="543"/>
      <c r="C3665" s="544"/>
      <c r="D3665" s="161"/>
      <c r="E3665" s="545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541"/>
      <c r="B3666" s="542"/>
      <c r="C3666" s="544"/>
      <c r="D3666" s="161"/>
      <c r="E3666" s="545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541"/>
      <c r="B3667" s="543"/>
      <c r="C3667" s="544"/>
      <c r="D3667" s="161"/>
      <c r="E3667" s="545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541"/>
      <c r="B3668" s="542"/>
      <c r="C3668" s="544"/>
      <c r="D3668" s="161"/>
      <c r="E3668" s="545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541"/>
      <c r="B3669" s="543"/>
      <c r="C3669" s="544"/>
      <c r="D3669" s="161"/>
      <c r="E3669" s="545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541"/>
      <c r="B3670" s="542"/>
      <c r="C3670" s="544"/>
      <c r="D3670" s="161"/>
      <c r="E3670" s="545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541"/>
      <c r="B3671" s="543"/>
      <c r="C3671" s="544"/>
      <c r="D3671" s="161"/>
      <c r="E3671" s="545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541"/>
      <c r="B3672" s="542"/>
      <c r="C3672" s="544"/>
      <c r="D3672" s="161"/>
      <c r="E3672" s="545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541"/>
      <c r="B3673" s="543"/>
      <c r="C3673" s="544"/>
      <c r="D3673" s="161"/>
      <c r="E3673" s="545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541"/>
      <c r="B3674" s="542"/>
      <c r="C3674" s="544"/>
      <c r="D3674" s="161"/>
      <c r="E3674" s="545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541"/>
      <c r="B3675" s="543"/>
      <c r="C3675" s="544"/>
      <c r="D3675" s="161"/>
      <c r="E3675" s="545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541"/>
      <c r="B3676" s="542"/>
      <c r="C3676" s="544"/>
      <c r="D3676" s="161"/>
      <c r="E3676" s="545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541"/>
      <c r="B3677" s="543"/>
      <c r="C3677" s="544"/>
      <c r="D3677" s="161"/>
      <c r="E3677" s="545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541"/>
      <c r="B3678" s="542"/>
      <c r="C3678" s="544"/>
      <c r="D3678" s="161"/>
      <c r="E3678" s="545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541"/>
      <c r="B3679" s="543"/>
      <c r="C3679" s="544"/>
      <c r="D3679" s="161"/>
      <c r="E3679" s="545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541"/>
      <c r="B3680" s="542"/>
      <c r="C3680" s="544"/>
      <c r="D3680" s="161"/>
      <c r="E3680" s="545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541"/>
      <c r="B3681" s="543"/>
      <c r="C3681" s="544"/>
      <c r="D3681" s="161"/>
      <c r="E3681" s="545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541"/>
      <c r="B3682" s="542"/>
      <c r="C3682" s="544"/>
      <c r="D3682" s="161"/>
      <c r="E3682" s="545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541"/>
      <c r="B3683" s="543"/>
      <c r="C3683" s="544"/>
      <c r="D3683" s="161"/>
      <c r="E3683" s="545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541"/>
      <c r="B3684" s="542"/>
      <c r="C3684" s="544"/>
      <c r="D3684" s="161"/>
      <c r="E3684" s="545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541"/>
      <c r="B3685" s="543"/>
      <c r="C3685" s="544"/>
      <c r="D3685" s="161"/>
      <c r="E3685" s="545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541"/>
      <c r="B3686" s="542"/>
      <c r="C3686" s="544"/>
      <c r="D3686" s="161"/>
      <c r="E3686" s="545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541"/>
      <c r="B3687" s="543"/>
      <c r="C3687" s="544"/>
      <c r="D3687" s="161"/>
      <c r="E3687" s="545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541"/>
      <c r="B3688" s="542"/>
      <c r="C3688" s="544"/>
      <c r="D3688" s="161"/>
      <c r="E3688" s="545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541"/>
      <c r="B3689" s="543"/>
      <c r="C3689" s="544"/>
      <c r="D3689" s="161"/>
      <c r="E3689" s="545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541"/>
      <c r="B3690" s="542"/>
      <c r="C3690" s="544"/>
      <c r="D3690" s="161"/>
      <c r="E3690" s="545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541"/>
      <c r="B3691" s="543"/>
      <c r="C3691" s="544"/>
      <c r="D3691" s="161"/>
      <c r="E3691" s="545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541"/>
      <c r="B3692" s="542"/>
      <c r="C3692" s="544"/>
      <c r="D3692" s="161"/>
      <c r="E3692" s="545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541"/>
      <c r="B3693" s="543"/>
      <c r="C3693" s="544"/>
      <c r="D3693" s="161"/>
      <c r="E3693" s="545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541"/>
      <c r="B3694" s="542"/>
      <c r="C3694" s="544"/>
      <c r="D3694" s="161"/>
      <c r="E3694" s="545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541"/>
      <c r="B3695" s="543"/>
      <c r="C3695" s="544"/>
      <c r="D3695" s="161"/>
      <c r="E3695" s="545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541"/>
      <c r="B3696" s="542"/>
      <c r="C3696" s="544"/>
      <c r="D3696" s="161"/>
      <c r="E3696" s="545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541"/>
      <c r="B3697" s="543"/>
      <c r="C3697" s="544"/>
      <c r="D3697" s="161"/>
      <c r="E3697" s="545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541"/>
      <c r="B3698" s="542"/>
      <c r="C3698" s="544"/>
      <c r="D3698" s="161"/>
      <c r="E3698" s="545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541"/>
      <c r="B3699" s="543"/>
      <c r="C3699" s="544"/>
      <c r="D3699" s="161"/>
      <c r="E3699" s="545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541"/>
      <c r="B3700" s="542"/>
      <c r="C3700" s="544"/>
      <c r="D3700" s="161"/>
      <c r="E3700" s="545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541"/>
      <c r="B3701" s="543"/>
      <c r="C3701" s="544"/>
      <c r="D3701" s="161"/>
      <c r="E3701" s="545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541"/>
      <c r="B3702" s="542"/>
      <c r="C3702" s="544"/>
      <c r="D3702" s="161"/>
      <c r="E3702" s="545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541"/>
      <c r="B3703" s="543"/>
      <c r="C3703" s="544"/>
      <c r="D3703" s="161"/>
      <c r="E3703" s="545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541"/>
      <c r="B3704" s="542"/>
      <c r="C3704" s="544"/>
      <c r="D3704" s="161"/>
      <c r="E3704" s="545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541"/>
      <c r="B3705" s="543"/>
      <c r="C3705" s="544"/>
      <c r="D3705" s="161"/>
      <c r="E3705" s="545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541"/>
      <c r="B3706" s="542"/>
      <c r="C3706" s="544"/>
      <c r="D3706" s="161"/>
      <c r="E3706" s="545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541"/>
      <c r="B3707" s="543"/>
      <c r="C3707" s="544"/>
      <c r="D3707" s="161"/>
      <c r="E3707" s="545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541"/>
      <c r="B3708" s="542"/>
      <c r="C3708" s="544"/>
      <c r="D3708" s="161"/>
      <c r="E3708" s="545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541"/>
      <c r="B3709" s="543"/>
      <c r="C3709" s="544"/>
      <c r="D3709" s="161"/>
      <c r="E3709" s="545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541"/>
      <c r="B3710" s="542"/>
      <c r="C3710" s="544"/>
      <c r="D3710" s="161"/>
      <c r="E3710" s="545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541"/>
      <c r="B3711" s="543"/>
      <c r="C3711" s="544"/>
      <c r="D3711" s="161"/>
      <c r="E3711" s="545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541"/>
      <c r="B3712" s="542"/>
      <c r="C3712" s="544"/>
      <c r="D3712" s="161"/>
      <c r="E3712" s="545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541"/>
      <c r="B3713" s="543"/>
      <c r="C3713" s="544"/>
      <c r="D3713" s="161"/>
      <c r="E3713" s="545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541"/>
      <c r="B3714" s="542"/>
      <c r="C3714" s="544"/>
      <c r="D3714" s="161"/>
      <c r="E3714" s="545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541"/>
      <c r="B3715" s="543"/>
      <c r="C3715" s="544"/>
      <c r="D3715" s="161"/>
      <c r="E3715" s="545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541"/>
      <c r="B3716" s="542"/>
      <c r="C3716" s="544"/>
      <c r="D3716" s="161"/>
      <c r="E3716" s="545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541"/>
      <c r="B3717" s="543"/>
      <c r="C3717" s="544"/>
      <c r="D3717" s="161"/>
      <c r="E3717" s="545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541"/>
      <c r="B3718" s="542"/>
      <c r="C3718" s="544"/>
      <c r="D3718" s="161"/>
      <c r="E3718" s="545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541"/>
      <c r="B3719" s="543"/>
      <c r="C3719" s="544"/>
      <c r="D3719" s="161"/>
      <c r="E3719" s="545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541"/>
      <c r="B3720" s="542"/>
      <c r="C3720" s="544"/>
      <c r="D3720" s="161"/>
      <c r="E3720" s="545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541"/>
      <c r="B3721" s="543"/>
      <c r="C3721" s="544"/>
      <c r="D3721" s="161"/>
      <c r="E3721" s="545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541"/>
      <c r="B3722" s="542"/>
      <c r="C3722" s="544"/>
      <c r="D3722" s="161"/>
      <c r="E3722" s="545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541"/>
      <c r="B3723" s="543"/>
      <c r="C3723" s="544"/>
      <c r="D3723" s="161"/>
      <c r="E3723" s="545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541"/>
      <c r="B3724" s="542"/>
      <c r="C3724" s="544"/>
      <c r="D3724" s="161"/>
      <c r="E3724" s="545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541"/>
      <c r="B3725" s="543"/>
      <c r="C3725" s="544"/>
      <c r="D3725" s="161"/>
      <c r="E3725" s="545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541"/>
      <c r="B3726" s="542"/>
      <c r="C3726" s="544"/>
      <c r="D3726" s="161"/>
      <c r="E3726" s="545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541"/>
      <c r="B3727" s="543"/>
      <c r="C3727" s="544"/>
      <c r="D3727" s="161"/>
      <c r="E3727" s="545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541"/>
      <c r="B3728" s="542"/>
      <c r="C3728" s="544"/>
      <c r="D3728" s="161"/>
      <c r="E3728" s="545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541"/>
      <c r="B3729" s="543"/>
      <c r="C3729" s="544"/>
      <c r="D3729" s="161"/>
      <c r="E3729" s="545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541"/>
      <c r="B3730" s="542"/>
      <c r="C3730" s="544"/>
      <c r="D3730" s="161"/>
      <c r="E3730" s="545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541"/>
      <c r="B3731" s="543"/>
      <c r="C3731" s="544"/>
      <c r="D3731" s="161"/>
      <c r="E3731" s="545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541"/>
      <c r="B3732" s="542"/>
      <c r="C3732" s="544"/>
      <c r="D3732" s="161"/>
      <c r="E3732" s="545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541"/>
      <c r="B3733" s="543"/>
      <c r="C3733" s="544"/>
      <c r="D3733" s="161"/>
      <c r="E3733" s="545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541"/>
      <c r="B3734" s="542"/>
      <c r="C3734" s="544"/>
      <c r="D3734" s="161"/>
      <c r="E3734" s="545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541"/>
      <c r="B3735" s="543"/>
      <c r="C3735" s="544"/>
      <c r="D3735" s="161"/>
      <c r="E3735" s="545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541"/>
      <c r="B3736" s="542"/>
      <c r="C3736" s="544"/>
      <c r="D3736" s="161"/>
      <c r="E3736" s="545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541"/>
      <c r="B3737" s="543"/>
      <c r="C3737" s="544"/>
      <c r="D3737" s="161"/>
      <c r="E3737" s="545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541"/>
      <c r="B3738" s="542"/>
      <c r="C3738" s="544"/>
      <c r="D3738" s="161"/>
      <c r="E3738" s="545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541"/>
      <c r="B3739" s="543"/>
      <c r="C3739" s="544"/>
      <c r="D3739" s="161"/>
      <c r="E3739" s="545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541"/>
      <c r="B3740" s="542"/>
      <c r="C3740" s="544"/>
      <c r="D3740" s="161"/>
      <c r="E3740" s="545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541"/>
      <c r="B3741" s="543"/>
      <c r="C3741" s="544"/>
      <c r="D3741" s="161"/>
      <c r="E3741" s="545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541"/>
      <c r="B3742" s="542"/>
      <c r="C3742" s="544"/>
      <c r="D3742" s="161"/>
      <c r="E3742" s="545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541"/>
      <c r="B3743" s="543"/>
      <c r="C3743" s="544"/>
      <c r="D3743" s="161"/>
      <c r="E3743" s="545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541"/>
      <c r="B3744" s="542"/>
      <c r="C3744" s="544"/>
      <c r="D3744" s="161"/>
      <c r="E3744" s="545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541"/>
      <c r="B3745" s="543"/>
      <c r="C3745" s="544"/>
      <c r="D3745" s="161"/>
      <c r="E3745" s="545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541"/>
      <c r="B3746" s="542"/>
      <c r="C3746" s="544"/>
      <c r="D3746" s="161"/>
      <c r="E3746" s="545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541"/>
      <c r="B3747" s="543"/>
      <c r="C3747" s="544"/>
      <c r="D3747" s="161"/>
      <c r="E3747" s="545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541"/>
      <c r="B3748" s="542"/>
      <c r="C3748" s="544"/>
      <c r="D3748" s="161"/>
      <c r="E3748" s="545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541"/>
      <c r="B3749" s="543"/>
      <c r="C3749" s="544"/>
      <c r="D3749" s="161"/>
      <c r="E3749" s="545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541"/>
      <c r="B3750" s="542"/>
      <c r="C3750" s="544"/>
      <c r="D3750" s="161"/>
      <c r="E3750" s="545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541"/>
      <c r="B3751" s="543"/>
      <c r="C3751" s="544"/>
      <c r="D3751" s="161"/>
      <c r="E3751" s="545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541"/>
      <c r="B3752" s="542"/>
      <c r="C3752" s="544"/>
      <c r="D3752" s="161"/>
      <c r="E3752" s="545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541"/>
      <c r="B3753" s="543"/>
      <c r="C3753" s="544"/>
      <c r="D3753" s="161"/>
      <c r="E3753" s="545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541"/>
      <c r="B3754" s="542"/>
      <c r="C3754" s="544"/>
      <c r="D3754" s="161"/>
      <c r="E3754" s="545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541"/>
      <c r="B3755" s="543"/>
      <c r="C3755" s="544"/>
      <c r="D3755" s="161"/>
      <c r="E3755" s="545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541"/>
      <c r="B3756" s="542"/>
      <c r="C3756" s="544"/>
      <c r="D3756" s="161"/>
      <c r="E3756" s="545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541"/>
      <c r="B3757" s="543"/>
      <c r="C3757" s="544"/>
      <c r="D3757" s="161"/>
      <c r="E3757" s="545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541"/>
      <c r="B3758" s="542"/>
      <c r="C3758" s="544"/>
      <c r="D3758" s="161"/>
      <c r="E3758" s="545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541"/>
      <c r="B3759" s="543"/>
      <c r="C3759" s="544"/>
      <c r="D3759" s="161"/>
      <c r="E3759" s="545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541"/>
      <c r="B3760" s="542"/>
      <c r="C3760" s="544"/>
      <c r="D3760" s="161"/>
      <c r="E3760" s="545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541"/>
      <c r="B3761" s="543"/>
      <c r="C3761" s="544"/>
      <c r="D3761" s="161"/>
      <c r="E3761" s="545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541"/>
      <c r="B3762" s="542"/>
      <c r="C3762" s="544"/>
      <c r="D3762" s="161"/>
      <c r="E3762" s="545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541"/>
      <c r="B3763" s="543"/>
      <c r="C3763" s="544"/>
      <c r="D3763" s="161"/>
      <c r="E3763" s="545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541"/>
      <c r="B3764" s="542"/>
      <c r="C3764" s="544"/>
      <c r="D3764" s="161"/>
      <c r="E3764" s="545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541"/>
      <c r="B3765" s="543"/>
      <c r="C3765" s="544"/>
      <c r="D3765" s="161"/>
      <c r="E3765" s="545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541"/>
      <c r="B3766" s="542"/>
      <c r="C3766" s="544"/>
      <c r="D3766" s="161"/>
      <c r="E3766" s="545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541"/>
      <c r="B3767" s="543"/>
      <c r="C3767" s="544"/>
      <c r="D3767" s="161"/>
      <c r="E3767" s="545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541"/>
      <c r="B3768" s="542"/>
      <c r="C3768" s="544"/>
      <c r="D3768" s="161"/>
      <c r="E3768" s="545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541"/>
      <c r="B3769" s="543"/>
      <c r="C3769" s="544"/>
      <c r="D3769" s="161"/>
      <c r="E3769" s="545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541"/>
      <c r="B3770" s="542"/>
      <c r="C3770" s="544"/>
      <c r="D3770" s="161"/>
      <c r="E3770" s="545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541"/>
      <c r="B3771" s="543"/>
      <c r="C3771" s="544"/>
      <c r="D3771" s="161"/>
      <c r="E3771" s="545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541"/>
      <c r="B3772" s="542"/>
      <c r="C3772" s="544"/>
      <c r="D3772" s="161"/>
      <c r="E3772" s="545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541"/>
      <c r="B3773" s="543"/>
      <c r="C3773" s="544"/>
      <c r="D3773" s="161"/>
      <c r="E3773" s="545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541"/>
      <c r="B3774" s="542"/>
      <c r="C3774" s="544"/>
      <c r="D3774" s="161"/>
      <c r="E3774" s="545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541"/>
      <c r="B3775" s="543"/>
      <c r="C3775" s="544"/>
      <c r="D3775" s="161"/>
      <c r="E3775" s="545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541"/>
      <c r="B3776" s="542"/>
      <c r="C3776" s="544"/>
      <c r="D3776" s="161"/>
      <c r="E3776" s="545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541"/>
      <c r="B3777" s="543"/>
      <c r="C3777" s="544"/>
      <c r="D3777" s="161"/>
      <c r="E3777" s="545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541"/>
      <c r="B3778" s="542"/>
      <c r="C3778" s="544"/>
      <c r="D3778" s="161"/>
      <c r="E3778" s="545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541"/>
      <c r="B3779" s="543"/>
      <c r="C3779" s="544"/>
      <c r="D3779" s="161"/>
      <c r="E3779" s="545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541"/>
      <c r="B3780" s="542"/>
      <c r="C3780" s="544"/>
      <c r="D3780" s="161"/>
      <c r="E3780" s="545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541"/>
      <c r="B3781" s="543"/>
      <c r="C3781" s="544"/>
      <c r="D3781" s="161"/>
      <c r="E3781" s="545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541"/>
      <c r="B3782" s="542"/>
      <c r="C3782" s="544"/>
      <c r="D3782" s="161"/>
      <c r="E3782" s="545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541"/>
      <c r="B3783" s="543"/>
      <c r="C3783" s="544"/>
      <c r="D3783" s="161"/>
      <c r="E3783" s="545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541"/>
      <c r="B3784" s="542"/>
      <c r="C3784" s="544"/>
      <c r="D3784" s="161"/>
      <c r="E3784" s="545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541"/>
      <c r="B3785" s="543"/>
      <c r="C3785" s="544"/>
      <c r="D3785" s="161"/>
      <c r="E3785" s="545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541"/>
      <c r="B3786" s="542"/>
      <c r="C3786" s="544"/>
      <c r="D3786" s="161"/>
      <c r="E3786" s="545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541"/>
      <c r="B3787" s="543"/>
      <c r="C3787" s="544"/>
      <c r="D3787" s="161"/>
      <c r="E3787" s="545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541"/>
      <c r="B3788" s="542"/>
      <c r="C3788" s="544"/>
      <c r="D3788" s="161"/>
      <c r="E3788" s="545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541"/>
      <c r="B3789" s="543"/>
      <c r="C3789" s="544"/>
      <c r="D3789" s="161"/>
      <c r="E3789" s="545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541"/>
      <c r="B3790" s="542"/>
      <c r="C3790" s="544"/>
      <c r="D3790" s="161"/>
      <c r="E3790" s="545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541"/>
      <c r="B3791" s="543"/>
      <c r="C3791" s="544"/>
      <c r="D3791" s="161"/>
      <c r="E3791" s="545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541"/>
      <c r="B3792" s="542"/>
      <c r="C3792" s="544"/>
      <c r="D3792" s="161"/>
      <c r="E3792" s="545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541"/>
      <c r="B3793" s="543"/>
      <c r="C3793" s="544"/>
      <c r="D3793" s="161"/>
      <c r="E3793" s="545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541"/>
      <c r="B3794" s="542"/>
      <c r="C3794" s="544"/>
      <c r="D3794" s="161"/>
      <c r="E3794" s="545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541"/>
      <c r="B3795" s="543"/>
      <c r="C3795" s="544"/>
      <c r="D3795" s="161"/>
      <c r="E3795" s="545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541"/>
      <c r="B3796" s="542"/>
      <c r="C3796" s="544"/>
      <c r="D3796" s="161"/>
      <c r="E3796" s="545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541"/>
      <c r="B3797" s="543"/>
      <c r="C3797" s="544"/>
      <c r="D3797" s="161"/>
      <c r="E3797" s="545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541"/>
      <c r="B3798" s="542"/>
      <c r="C3798" s="544"/>
      <c r="D3798" s="161"/>
      <c r="E3798" s="545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541"/>
      <c r="B3799" s="543"/>
      <c r="C3799" s="544"/>
      <c r="D3799" s="161"/>
      <c r="E3799" s="545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541"/>
      <c r="B3800" s="542"/>
      <c r="C3800" s="544"/>
      <c r="D3800" s="161"/>
      <c r="E3800" s="545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541"/>
      <c r="B3801" s="543"/>
      <c r="C3801" s="544"/>
      <c r="D3801" s="161"/>
      <c r="E3801" s="545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541"/>
      <c r="B3802" s="542"/>
      <c r="C3802" s="544"/>
      <c r="D3802" s="161"/>
      <c r="E3802" s="545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541"/>
      <c r="B3803" s="543"/>
      <c r="C3803" s="544"/>
      <c r="D3803" s="161"/>
      <c r="E3803" s="545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541"/>
      <c r="B3804" s="542"/>
      <c r="C3804" s="544"/>
      <c r="D3804" s="161"/>
      <c r="E3804" s="545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541"/>
      <c r="B3805" s="543"/>
      <c r="C3805" s="544"/>
      <c r="D3805" s="161"/>
      <c r="E3805" s="545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541"/>
      <c r="B3806" s="542"/>
      <c r="C3806" s="544"/>
      <c r="D3806" s="161"/>
      <c r="E3806" s="545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541"/>
      <c r="B3807" s="543"/>
      <c r="C3807" s="544"/>
      <c r="D3807" s="161"/>
      <c r="E3807" s="545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541"/>
      <c r="B3808" s="542"/>
      <c r="C3808" s="544"/>
      <c r="D3808" s="161"/>
      <c r="E3808" s="545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541"/>
      <c r="B3809" s="543"/>
      <c r="C3809" s="544"/>
      <c r="D3809" s="161"/>
      <c r="E3809" s="545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541"/>
      <c r="B3810" s="542"/>
      <c r="C3810" s="544"/>
      <c r="D3810" s="161"/>
      <c r="E3810" s="545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541"/>
      <c r="B3811" s="543"/>
      <c r="C3811" s="544"/>
      <c r="D3811" s="161"/>
      <c r="E3811" s="545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541"/>
      <c r="B3812" s="542"/>
      <c r="C3812" s="544"/>
      <c r="D3812" s="161"/>
      <c r="E3812" s="545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541"/>
      <c r="B3813" s="543"/>
      <c r="C3813" s="544"/>
      <c r="D3813" s="161"/>
      <c r="E3813" s="545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541"/>
      <c r="B3814" s="542"/>
      <c r="C3814" s="544"/>
      <c r="D3814" s="161"/>
      <c r="E3814" s="545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541"/>
      <c r="B3815" s="543"/>
      <c r="C3815" s="544"/>
      <c r="D3815" s="161"/>
      <c r="E3815" s="545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541"/>
      <c r="B3816" s="542"/>
      <c r="C3816" s="544"/>
      <c r="D3816" s="161"/>
      <c r="E3816" s="545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541"/>
      <c r="B3817" s="543"/>
      <c r="C3817" s="544"/>
      <c r="D3817" s="161"/>
      <c r="E3817" s="545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541"/>
      <c r="B3818" s="542"/>
      <c r="C3818" s="544"/>
      <c r="D3818" s="161"/>
      <c r="E3818" s="545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541"/>
      <c r="B3819" s="543"/>
      <c r="C3819" s="544"/>
      <c r="D3819" s="161"/>
      <c r="E3819" s="545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541"/>
      <c r="B3820" s="542"/>
      <c r="C3820" s="544"/>
      <c r="D3820" s="161"/>
      <c r="E3820" s="545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541"/>
      <c r="B3821" s="543"/>
      <c r="C3821" s="544"/>
      <c r="D3821" s="161"/>
      <c r="E3821" s="545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541"/>
      <c r="B3822" s="542"/>
      <c r="C3822" s="544"/>
      <c r="D3822" s="161"/>
      <c r="E3822" s="545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541"/>
      <c r="B3823" s="543"/>
      <c r="C3823" s="544"/>
      <c r="D3823" s="161"/>
      <c r="E3823" s="545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541"/>
      <c r="B3824" s="542"/>
      <c r="C3824" s="544"/>
      <c r="D3824" s="161"/>
      <c r="E3824" s="545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541"/>
      <c r="B3825" s="543"/>
      <c r="C3825" s="544"/>
      <c r="D3825" s="161"/>
      <c r="E3825" s="545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541"/>
      <c r="B3826" s="542"/>
      <c r="C3826" s="544"/>
      <c r="D3826" s="161"/>
      <c r="E3826" s="545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541"/>
      <c r="B3827" s="543"/>
      <c r="C3827" s="544"/>
      <c r="D3827" s="161"/>
      <c r="E3827" s="545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541"/>
      <c r="B3828" s="542"/>
      <c r="C3828" s="544"/>
      <c r="D3828" s="161"/>
      <c r="E3828" s="545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541"/>
      <c r="B3829" s="543"/>
      <c r="C3829" s="544"/>
      <c r="D3829" s="161"/>
      <c r="E3829" s="545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541"/>
      <c r="B3830" s="542"/>
      <c r="C3830" s="544"/>
      <c r="D3830" s="161"/>
      <c r="E3830" s="545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541"/>
      <c r="B3831" s="543"/>
      <c r="C3831" s="544"/>
      <c r="D3831" s="161"/>
      <c r="E3831" s="545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541"/>
      <c r="B3832" s="542"/>
      <c r="C3832" s="544"/>
      <c r="D3832" s="161"/>
      <c r="E3832" s="545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541"/>
      <c r="B3833" s="543"/>
      <c r="C3833" s="544"/>
      <c r="D3833" s="161"/>
      <c r="E3833" s="545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541"/>
      <c r="B3834" s="542"/>
      <c r="C3834" s="544"/>
      <c r="D3834" s="161"/>
      <c r="E3834" s="545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541"/>
      <c r="B3835" s="543"/>
      <c r="C3835" s="544"/>
      <c r="D3835" s="161"/>
      <c r="E3835" s="545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541"/>
      <c r="B3836" s="542"/>
      <c r="C3836" s="544"/>
      <c r="D3836" s="161"/>
      <c r="E3836" s="545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541"/>
      <c r="B3837" s="543"/>
      <c r="C3837" s="544"/>
      <c r="D3837" s="161"/>
      <c r="E3837" s="545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541"/>
      <c r="B3838" s="542"/>
      <c r="C3838" s="544"/>
      <c r="D3838" s="161"/>
      <c r="E3838" s="545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541"/>
      <c r="B3839" s="543"/>
      <c r="C3839" s="544"/>
      <c r="D3839" s="161"/>
      <c r="E3839" s="545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541"/>
      <c r="B3840" s="542"/>
      <c r="C3840" s="544"/>
      <c r="D3840" s="161"/>
      <c r="E3840" s="545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541"/>
      <c r="B3841" s="543"/>
      <c r="C3841" s="544"/>
      <c r="D3841" s="161"/>
      <c r="E3841" s="545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541"/>
      <c r="B3842" s="542"/>
      <c r="C3842" s="544"/>
      <c r="D3842" s="161"/>
      <c r="E3842" s="545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541"/>
      <c r="B3843" s="543"/>
      <c r="C3843" s="544"/>
      <c r="D3843" s="161"/>
      <c r="E3843" s="545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541"/>
      <c r="B3844" s="542"/>
      <c r="C3844" s="544"/>
      <c r="D3844" s="161"/>
      <c r="E3844" s="545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541"/>
      <c r="B3845" s="543"/>
      <c r="C3845" s="544"/>
      <c r="D3845" s="161"/>
      <c r="E3845" s="545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541"/>
      <c r="B3846" s="542"/>
      <c r="C3846" s="544"/>
      <c r="D3846" s="161"/>
      <c r="E3846" s="545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541"/>
      <c r="B3847" s="543"/>
      <c r="C3847" s="544"/>
      <c r="D3847" s="161"/>
      <c r="E3847" s="545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541"/>
      <c r="B3848" s="542"/>
      <c r="C3848" s="544"/>
      <c r="D3848" s="161"/>
      <c r="E3848" s="545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541"/>
      <c r="B3849" s="543"/>
      <c r="C3849" s="544"/>
      <c r="D3849" s="161"/>
      <c r="E3849" s="545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541"/>
      <c r="B3850" s="542"/>
      <c r="C3850" s="544"/>
      <c r="D3850" s="161"/>
      <c r="E3850" s="545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541"/>
      <c r="B3851" s="543"/>
      <c r="C3851" s="544"/>
      <c r="D3851" s="161"/>
      <c r="E3851" s="545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541"/>
      <c r="B3852" s="542"/>
      <c r="C3852" s="544"/>
      <c r="D3852" s="161"/>
      <c r="E3852" s="545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541"/>
      <c r="B3853" s="543"/>
      <c r="C3853" s="544"/>
      <c r="D3853" s="161"/>
      <c r="E3853" s="545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541"/>
      <c r="B3854" s="542"/>
      <c r="C3854" s="544"/>
      <c r="D3854" s="161"/>
      <c r="E3854" s="545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541"/>
      <c r="B3855" s="543"/>
      <c r="C3855" s="544"/>
      <c r="D3855" s="161"/>
      <c r="E3855" s="545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541"/>
      <c r="B3856" s="542"/>
      <c r="C3856" s="544"/>
      <c r="D3856" s="161"/>
      <c r="E3856" s="545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541"/>
      <c r="B3857" s="543"/>
      <c r="C3857" s="544"/>
      <c r="D3857" s="161"/>
      <c r="E3857" s="545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541"/>
      <c r="B3858" s="542"/>
      <c r="C3858" s="544"/>
      <c r="D3858" s="161"/>
      <c r="E3858" s="545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541"/>
      <c r="B3859" s="543"/>
      <c r="C3859" s="544"/>
      <c r="D3859" s="161"/>
      <c r="E3859" s="545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541"/>
      <c r="B3860" s="542"/>
      <c r="C3860" s="544"/>
      <c r="D3860" s="161"/>
      <c r="E3860" s="545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541"/>
      <c r="B3861" s="543"/>
      <c r="C3861" s="544"/>
      <c r="D3861" s="161"/>
      <c r="E3861" s="545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541"/>
      <c r="B3862" s="542"/>
      <c r="C3862" s="544"/>
      <c r="D3862" s="161"/>
      <c r="E3862" s="545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541"/>
      <c r="B3863" s="543"/>
      <c r="C3863" s="544"/>
      <c r="D3863" s="161"/>
      <c r="E3863" s="545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541"/>
      <c r="B3864" s="542"/>
      <c r="C3864" s="544"/>
      <c r="D3864" s="161"/>
      <c r="E3864" s="545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541"/>
      <c r="B3865" s="543"/>
      <c r="C3865" s="544"/>
      <c r="D3865" s="161"/>
      <c r="E3865" s="545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541"/>
      <c r="B3866" s="542"/>
      <c r="C3866" s="544"/>
      <c r="D3866" s="161"/>
      <c r="E3866" s="545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541"/>
      <c r="B3867" s="543"/>
      <c r="C3867" s="544"/>
      <c r="D3867" s="161"/>
      <c r="E3867" s="545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541"/>
      <c r="B3868" s="542"/>
      <c r="C3868" s="544"/>
      <c r="D3868" s="161"/>
      <c r="E3868" s="545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541"/>
      <c r="B3869" s="543"/>
      <c r="C3869" s="544"/>
      <c r="D3869" s="161"/>
      <c r="E3869" s="545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541"/>
      <c r="B3870" s="542"/>
      <c r="C3870" s="544"/>
      <c r="D3870" s="161"/>
      <c r="E3870" s="545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541"/>
      <c r="B3871" s="543"/>
      <c r="C3871" s="544"/>
      <c r="D3871" s="161"/>
      <c r="E3871" s="545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541"/>
      <c r="B3872" s="542"/>
      <c r="C3872" s="544"/>
      <c r="D3872" s="161"/>
      <c r="E3872" s="545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541"/>
      <c r="B3873" s="543"/>
      <c r="C3873" s="544"/>
      <c r="D3873" s="161"/>
      <c r="E3873" s="545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541"/>
      <c r="B3874" s="542"/>
      <c r="C3874" s="544"/>
      <c r="D3874" s="161"/>
      <c r="E3874" s="545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541"/>
      <c r="B3875" s="543"/>
      <c r="C3875" s="544"/>
      <c r="D3875" s="161"/>
      <c r="E3875" s="545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541"/>
      <c r="B3876" s="542"/>
      <c r="C3876" s="544"/>
      <c r="D3876" s="161"/>
      <c r="E3876" s="545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541"/>
      <c r="B3877" s="543"/>
      <c r="C3877" s="544"/>
      <c r="D3877" s="161"/>
      <c r="E3877" s="545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541"/>
      <c r="B3878" s="542"/>
      <c r="C3878" s="544"/>
      <c r="D3878" s="161"/>
      <c r="E3878" s="545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541"/>
      <c r="B3879" s="543"/>
      <c r="C3879" s="544"/>
      <c r="D3879" s="161"/>
      <c r="E3879" s="545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541"/>
      <c r="B3880" s="542"/>
      <c r="C3880" s="544"/>
      <c r="D3880" s="161"/>
      <c r="E3880" s="545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541"/>
      <c r="B3881" s="543"/>
      <c r="C3881" s="544"/>
      <c r="D3881" s="161"/>
      <c r="E3881" s="545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541"/>
      <c r="B3882" s="542"/>
      <c r="C3882" s="544"/>
      <c r="D3882" s="161"/>
      <c r="E3882" s="545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541"/>
      <c r="B3883" s="543"/>
      <c r="C3883" s="544"/>
      <c r="D3883" s="161"/>
      <c r="E3883" s="545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541"/>
      <c r="B3884" s="542"/>
      <c r="C3884" s="544"/>
      <c r="D3884" s="161"/>
      <c r="E3884" s="545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541"/>
      <c r="B3885" s="543"/>
      <c r="C3885" s="544"/>
      <c r="D3885" s="161"/>
      <c r="E3885" s="545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541"/>
      <c r="B3886" s="542"/>
      <c r="C3886" s="544"/>
      <c r="D3886" s="161"/>
      <c r="E3886" s="545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541"/>
      <c r="B3887" s="543"/>
      <c r="C3887" s="544"/>
      <c r="D3887" s="161"/>
      <c r="E3887" s="545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541"/>
      <c r="B3888" s="542"/>
      <c r="C3888" s="544"/>
      <c r="D3888" s="161"/>
      <c r="E3888" s="545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541"/>
      <c r="B3889" s="543"/>
      <c r="C3889" s="544"/>
      <c r="D3889" s="161"/>
      <c r="E3889" s="545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541"/>
      <c r="B3890" s="542"/>
      <c r="C3890" s="544"/>
      <c r="D3890" s="161"/>
      <c r="E3890" s="545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541"/>
      <c r="B3891" s="543"/>
      <c r="C3891" s="544"/>
      <c r="D3891" s="161"/>
      <c r="E3891" s="545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541"/>
      <c r="B3892" s="542"/>
      <c r="C3892" s="544"/>
      <c r="D3892" s="161"/>
      <c r="E3892" s="545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541"/>
      <c r="B3893" s="543"/>
      <c r="C3893" s="544"/>
      <c r="D3893" s="161"/>
      <c r="E3893" s="545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541"/>
      <c r="B3894" s="542"/>
      <c r="C3894" s="544"/>
      <c r="D3894" s="161"/>
      <c r="E3894" s="545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541"/>
      <c r="B3895" s="543"/>
      <c r="C3895" s="544"/>
      <c r="D3895" s="161"/>
      <c r="E3895" s="545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541"/>
      <c r="B3896" s="542"/>
      <c r="C3896" s="544"/>
      <c r="D3896" s="161"/>
      <c r="E3896" s="545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541"/>
      <c r="B3897" s="543"/>
      <c r="C3897" s="544"/>
      <c r="D3897" s="161"/>
      <c r="E3897" s="545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541"/>
      <c r="B3898" s="542"/>
      <c r="C3898" s="544"/>
      <c r="D3898" s="161"/>
      <c r="E3898" s="545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541"/>
      <c r="B3899" s="543"/>
      <c r="C3899" s="544"/>
      <c r="D3899" s="161"/>
      <c r="E3899" s="545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541"/>
      <c r="B3900" s="542"/>
      <c r="C3900" s="544"/>
      <c r="D3900" s="161"/>
      <c r="E3900" s="545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541"/>
      <c r="B3901" s="543"/>
      <c r="C3901" s="544"/>
      <c r="D3901" s="161"/>
      <c r="E3901" s="545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541"/>
      <c r="B3902" s="542"/>
      <c r="C3902" s="544"/>
      <c r="D3902" s="161"/>
      <c r="E3902" s="545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541"/>
      <c r="B3903" s="543"/>
      <c r="C3903" s="544"/>
      <c r="D3903" s="161"/>
      <c r="E3903" s="545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541"/>
      <c r="B3904" s="542"/>
      <c r="C3904" s="544"/>
      <c r="D3904" s="161"/>
      <c r="E3904" s="545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541"/>
      <c r="B3905" s="543"/>
      <c r="C3905" s="544"/>
      <c r="D3905" s="161"/>
      <c r="E3905" s="545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541"/>
      <c r="B3906" s="542"/>
      <c r="C3906" s="544"/>
      <c r="D3906" s="161"/>
      <c r="E3906" s="545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541"/>
      <c r="B3907" s="543"/>
      <c r="C3907" s="544"/>
      <c r="D3907" s="161"/>
      <c r="E3907" s="545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541"/>
      <c r="B3908" s="542"/>
      <c r="C3908" s="544"/>
      <c r="D3908" s="161"/>
      <c r="E3908" s="545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541"/>
      <c r="B3909" s="543"/>
      <c r="C3909" s="544"/>
      <c r="D3909" s="161"/>
      <c r="E3909" s="545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541"/>
      <c r="B3910" s="542"/>
      <c r="C3910" s="544"/>
      <c r="D3910" s="161"/>
      <c r="E3910" s="545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541"/>
      <c r="B3911" s="543"/>
      <c r="C3911" s="544"/>
      <c r="D3911" s="161"/>
      <c r="E3911" s="545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541"/>
      <c r="B3912" s="542"/>
      <c r="C3912" s="544"/>
      <c r="D3912" s="161"/>
      <c r="E3912" s="545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541"/>
      <c r="B3913" s="543"/>
      <c r="C3913" s="544"/>
      <c r="D3913" s="161"/>
      <c r="E3913" s="545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541"/>
      <c r="B3914" s="542"/>
      <c r="C3914" s="544"/>
      <c r="D3914" s="161"/>
      <c r="E3914" s="545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541"/>
      <c r="B3915" s="543"/>
      <c r="C3915" s="544"/>
      <c r="D3915" s="161"/>
      <c r="E3915" s="545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541"/>
      <c r="B3916" s="542"/>
      <c r="C3916" s="544"/>
      <c r="D3916" s="161"/>
      <c r="E3916" s="545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541"/>
      <c r="B3917" s="543"/>
      <c r="C3917" s="544"/>
      <c r="D3917" s="161"/>
      <c r="E3917" s="545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541"/>
      <c r="B3918" s="542"/>
      <c r="C3918" s="544"/>
      <c r="D3918" s="161"/>
      <c r="E3918" s="545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541"/>
      <c r="B3919" s="543"/>
      <c r="C3919" s="544"/>
      <c r="D3919" s="161"/>
      <c r="E3919" s="545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541"/>
      <c r="B3920" s="542"/>
      <c r="C3920" s="544"/>
      <c r="D3920" s="161"/>
      <c r="E3920" s="545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541"/>
      <c r="B3921" s="543"/>
      <c r="C3921" s="544"/>
      <c r="D3921" s="161"/>
      <c r="E3921" s="545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541"/>
      <c r="B3922" s="542"/>
      <c r="C3922" s="544"/>
      <c r="D3922" s="161"/>
      <c r="E3922" s="545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541"/>
      <c r="B3923" s="543"/>
      <c r="C3923" s="544"/>
      <c r="D3923" s="161"/>
      <c r="E3923" s="545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541"/>
      <c r="B3924" s="542"/>
      <c r="C3924" s="544"/>
      <c r="D3924" s="161"/>
      <c r="E3924" s="545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541"/>
      <c r="B3925" s="543"/>
      <c r="C3925" s="544"/>
      <c r="D3925" s="161"/>
      <c r="E3925" s="545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541"/>
      <c r="B3926" s="542"/>
      <c r="C3926" s="544"/>
      <c r="D3926" s="161"/>
      <c r="E3926" s="545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541"/>
      <c r="B3927" s="543"/>
      <c r="C3927" s="544"/>
      <c r="D3927" s="161"/>
      <c r="E3927" s="545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541"/>
      <c r="B3928" s="542"/>
      <c r="C3928" s="544"/>
      <c r="D3928" s="161"/>
      <c r="E3928" s="545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541"/>
      <c r="B3929" s="543"/>
      <c r="C3929" s="544"/>
      <c r="D3929" s="161"/>
      <c r="E3929" s="545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541"/>
      <c r="B3930" s="542"/>
      <c r="C3930" s="544"/>
      <c r="D3930" s="161"/>
      <c r="E3930" s="545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541"/>
      <c r="B3931" s="543"/>
      <c r="C3931" s="544"/>
      <c r="D3931" s="161"/>
      <c r="E3931" s="545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541"/>
      <c r="B3932" s="542"/>
      <c r="C3932" s="544"/>
      <c r="D3932" s="161"/>
      <c r="E3932" s="545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541"/>
      <c r="B3933" s="543"/>
      <c r="C3933" s="544"/>
      <c r="D3933" s="161"/>
      <c r="E3933" s="545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541"/>
      <c r="B3934" s="542"/>
      <c r="C3934" s="544"/>
      <c r="D3934" s="161"/>
      <c r="E3934" s="545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541"/>
      <c r="B3935" s="543"/>
      <c r="C3935" s="544"/>
      <c r="D3935" s="161"/>
      <c r="E3935" s="545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541"/>
      <c r="B3936" s="542"/>
      <c r="C3936" s="544"/>
      <c r="D3936" s="161"/>
      <c r="E3936" s="545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541"/>
      <c r="B3937" s="543"/>
      <c r="C3937" s="544"/>
      <c r="D3937" s="161"/>
      <c r="E3937" s="545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541"/>
      <c r="B3938" s="542"/>
      <c r="C3938" s="544"/>
      <c r="D3938" s="161"/>
      <c r="E3938" s="545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541"/>
      <c r="B3939" s="543"/>
      <c r="C3939" s="544"/>
      <c r="D3939" s="161"/>
      <c r="E3939" s="545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541"/>
      <c r="B3940" s="542"/>
      <c r="C3940" s="544"/>
      <c r="D3940" s="161"/>
      <c r="E3940" s="545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541"/>
      <c r="B3941" s="543"/>
      <c r="C3941" s="544"/>
      <c r="D3941" s="161"/>
      <c r="E3941" s="545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541"/>
      <c r="B3942" s="542"/>
      <c r="C3942" s="544"/>
      <c r="D3942" s="161"/>
      <c r="E3942" s="545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541"/>
      <c r="B3943" s="543"/>
      <c r="C3943" s="544"/>
      <c r="D3943" s="161"/>
      <c r="E3943" s="545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541"/>
      <c r="B3944" s="542"/>
      <c r="C3944" s="544"/>
      <c r="D3944" s="161"/>
      <c r="E3944" s="545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541"/>
      <c r="B3945" s="543"/>
      <c r="C3945" s="544"/>
      <c r="D3945" s="161"/>
      <c r="E3945" s="545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541"/>
      <c r="B3946" s="542"/>
      <c r="C3946" s="544"/>
      <c r="D3946" s="161"/>
      <c r="E3946" s="545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541"/>
      <c r="B3947" s="543"/>
      <c r="C3947" s="544"/>
      <c r="D3947" s="161"/>
      <c r="E3947" s="545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541"/>
      <c r="B3948" s="542"/>
      <c r="C3948" s="544"/>
      <c r="D3948" s="161"/>
      <c r="E3948" s="545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541"/>
      <c r="B3949" s="543"/>
      <c r="C3949" s="544"/>
      <c r="D3949" s="161"/>
      <c r="E3949" s="545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541"/>
      <c r="B3950" s="542"/>
      <c r="C3950" s="544"/>
      <c r="D3950" s="161"/>
      <c r="E3950" s="545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541"/>
      <c r="B3951" s="543"/>
      <c r="C3951" s="544"/>
      <c r="D3951" s="161"/>
      <c r="E3951" s="545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541"/>
      <c r="B3952" s="542"/>
      <c r="C3952" s="544"/>
      <c r="D3952" s="161"/>
      <c r="E3952" s="545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541"/>
      <c r="B3953" s="543"/>
      <c r="C3953" s="544"/>
      <c r="D3953" s="161"/>
      <c r="E3953" s="545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541"/>
      <c r="B3954" s="542"/>
      <c r="C3954" s="544"/>
      <c r="D3954" s="161"/>
      <c r="E3954" s="545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541"/>
      <c r="B3955" s="543"/>
      <c r="C3955" s="544"/>
      <c r="D3955" s="161"/>
      <c r="E3955" s="545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541"/>
      <c r="B3956" s="542"/>
      <c r="C3956" s="544"/>
      <c r="D3956" s="161"/>
      <c r="E3956" s="545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541"/>
      <c r="B3957" s="543"/>
      <c r="C3957" s="544"/>
      <c r="D3957" s="161"/>
      <c r="E3957" s="545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541"/>
      <c r="B3958" s="542"/>
      <c r="C3958" s="544"/>
      <c r="D3958" s="161"/>
      <c r="E3958" s="545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541"/>
      <c r="B3959" s="543"/>
      <c r="C3959" s="544"/>
      <c r="D3959" s="161"/>
      <c r="E3959" s="545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541"/>
      <c r="B3960" s="542"/>
      <c r="C3960" s="544"/>
      <c r="D3960" s="161"/>
      <c r="E3960" s="545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541"/>
      <c r="B3961" s="543"/>
      <c r="C3961" s="544"/>
      <c r="D3961" s="161"/>
      <c r="E3961" s="545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541"/>
      <c r="B3962" s="542"/>
      <c r="C3962" s="544"/>
      <c r="D3962" s="161"/>
      <c r="E3962" s="545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541"/>
      <c r="B3963" s="543"/>
      <c r="C3963" s="544"/>
      <c r="D3963" s="161"/>
      <c r="E3963" s="545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541"/>
      <c r="B3964" s="542"/>
      <c r="C3964" s="544"/>
      <c r="D3964" s="161"/>
      <c r="E3964" s="545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541"/>
      <c r="B3965" s="543"/>
      <c r="C3965" s="544"/>
      <c r="D3965" s="161"/>
      <c r="E3965" s="545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541"/>
      <c r="B3966" s="542"/>
      <c r="C3966" s="544"/>
      <c r="D3966" s="161"/>
      <c r="E3966" s="545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541"/>
      <c r="B3967" s="543"/>
      <c r="C3967" s="544"/>
      <c r="D3967" s="161"/>
      <c r="E3967" s="545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541"/>
      <c r="B3968" s="542"/>
      <c r="C3968" s="544"/>
      <c r="D3968" s="161"/>
      <c r="E3968" s="545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541"/>
      <c r="B3969" s="543"/>
      <c r="C3969" s="544"/>
      <c r="D3969" s="161"/>
      <c r="E3969" s="545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541"/>
      <c r="B3970" s="542"/>
      <c r="C3970" s="544"/>
      <c r="D3970" s="161"/>
      <c r="E3970" s="545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541"/>
      <c r="B3971" s="543"/>
      <c r="C3971" s="544"/>
      <c r="D3971" s="161"/>
      <c r="E3971" s="545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541"/>
      <c r="B3972" s="542"/>
      <c r="C3972" s="544"/>
      <c r="D3972" s="161"/>
      <c r="E3972" s="545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541"/>
      <c r="B3973" s="543"/>
      <c r="C3973" s="544"/>
      <c r="D3973" s="161"/>
      <c r="E3973" s="545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541"/>
      <c r="B3974" s="542"/>
      <c r="C3974" s="544"/>
      <c r="D3974" s="161"/>
      <c r="E3974" s="545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541"/>
      <c r="B3975" s="543"/>
      <c r="C3975" s="544"/>
      <c r="D3975" s="161"/>
      <c r="E3975" s="545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541"/>
      <c r="B3976" s="542"/>
      <c r="C3976" s="544"/>
      <c r="D3976" s="161"/>
      <c r="E3976" s="545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541"/>
      <c r="B3977" s="543"/>
      <c r="C3977" s="544"/>
      <c r="D3977" s="161"/>
      <c r="E3977" s="545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541"/>
      <c r="B3978" s="542"/>
      <c r="C3978" s="544"/>
      <c r="D3978" s="161"/>
      <c r="E3978" s="545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541"/>
      <c r="B3979" s="543"/>
      <c r="C3979" s="544"/>
      <c r="D3979" s="161"/>
      <c r="E3979" s="545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541"/>
      <c r="B3980" s="542"/>
      <c r="C3980" s="544"/>
      <c r="D3980" s="161"/>
      <c r="E3980" s="545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541"/>
      <c r="B3981" s="543"/>
      <c r="C3981" s="544"/>
      <c r="D3981" s="161"/>
      <c r="E3981" s="545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541"/>
      <c r="B3982" s="542"/>
      <c r="C3982" s="544"/>
      <c r="D3982" s="161"/>
      <c r="E3982" s="545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541"/>
      <c r="B3983" s="543"/>
      <c r="C3983" s="544"/>
      <c r="D3983" s="161"/>
      <c r="E3983" s="545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541"/>
      <c r="B3984" s="542"/>
      <c r="C3984" s="544"/>
      <c r="D3984" s="161"/>
      <c r="E3984" s="545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541"/>
      <c r="B3985" s="543"/>
      <c r="C3985" s="544"/>
      <c r="D3985" s="161"/>
      <c r="E3985" s="545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541"/>
      <c r="B3986" s="542"/>
      <c r="C3986" s="544"/>
      <c r="D3986" s="161"/>
      <c r="E3986" s="545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541"/>
      <c r="B3987" s="543"/>
      <c r="C3987" s="544"/>
      <c r="D3987" s="161"/>
      <c r="E3987" s="545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R1167"/>
  <sheetViews>
    <sheetView topLeftCell="A4" workbookViewId="0">
      <selection activeCell="G4" sqref="G4:G5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3" customWidth="1"/>
  </cols>
  <sheetData>
    <row r="1" spans="1:18" x14ac:dyDescent="0.2">
      <c r="B1" s="512"/>
      <c r="C1" s="512"/>
      <c r="G1" s="210"/>
      <c r="H1" s="502" t="s">
        <v>76</v>
      </c>
      <c r="I1" s="145"/>
      <c r="J1" s="145"/>
      <c r="K1" s="477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77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29</v>
      </c>
      <c r="I3" s="145"/>
      <c r="J3" s="145"/>
      <c r="K3" s="477"/>
      <c r="L3" s="145"/>
      <c r="M3" s="145"/>
      <c r="N3" s="145"/>
      <c r="O3" s="145"/>
      <c r="P3" s="145"/>
      <c r="Q3" s="145"/>
      <c r="R3" s="145"/>
    </row>
    <row r="4" spans="1:18" x14ac:dyDescent="0.2">
      <c r="A4" s="512" t="s">
        <v>26</v>
      </c>
      <c r="B4" s="512" t="s">
        <v>31</v>
      </c>
      <c r="C4" s="597" t="s">
        <v>28</v>
      </c>
      <c r="D4" s="512" t="s">
        <v>27</v>
      </c>
      <c r="E4" s="512" t="s">
        <v>47</v>
      </c>
      <c r="F4" s="512" t="s">
        <v>47</v>
      </c>
      <c r="G4" s="598" t="s">
        <v>79</v>
      </c>
      <c r="H4" s="512" t="s">
        <v>75</v>
      </c>
      <c r="I4" s="512" t="s">
        <v>28</v>
      </c>
      <c r="J4" s="512"/>
    </row>
    <row r="5" spans="1:18" x14ac:dyDescent="0.2">
      <c r="A5" s="512"/>
      <c r="B5" s="512"/>
      <c r="C5" s="512"/>
      <c r="D5" s="512"/>
      <c r="E5" s="512"/>
      <c r="F5" s="512"/>
      <c r="G5" s="598"/>
      <c r="H5" s="512"/>
      <c r="I5" s="512"/>
      <c r="J5" s="512"/>
      <c r="K5" s="510" t="s">
        <v>80</v>
      </c>
    </row>
    <row r="6" spans="1:18" x14ac:dyDescent="0.2">
      <c r="A6" s="20">
        <f>регистрация!A6</f>
        <v>0</v>
      </c>
      <c r="B6" s="149">
        <f>регистрация!G6</f>
        <v>0</v>
      </c>
      <c r="C6" s="20">
        <f>IFERROR(RIGHT(регистрация!F6,LEN(регистрация!F6)-FIND("*",SUBSTITUTE(регистрация!F6," ","*",LEN(регистрация!F6)-LEN(SUBSTITUTE(регистрация!F6," ",""))))),регистрация!F6)</f>
        <v>0</v>
      </c>
      <c r="D6" s="20" t="str">
        <f>IFERROR(LEFT(K6,FIND(",",K6)-1),K6)</f>
        <v/>
      </c>
      <c r="E6" s="20" t="e">
        <f t="shared" ref="E6:E69" si="0">IFERROR(LEFT(F6,FIND(",",F6)-1),F6)</f>
        <v>#VALUE!</v>
      </c>
      <c r="F6" s="20" t="e">
        <f>MID(K6,FIND(" ",K6)*1,27)</f>
        <v>#VALUE!</v>
      </c>
      <c r="G6" t="str">
        <f t="array" ref="G6">IFERROR(INDEX(субъект,MATCH(SUM(COUNTIF(G4:G$5,субъект)),COUNTIF(субъект,"&lt;"&amp;субъект),0)),"")</f>
        <v/>
      </c>
      <c r="H6" s="433" t="str">
        <f t="array" ref="H6">IFERROR(INDEX(город,MATCH(SUM(COUNTIF(H$4:H5,город)),COUNTIF(город,"&lt;"&amp;город),0)),"")</f>
        <v/>
      </c>
      <c r="I6" s="147">
        <f t="array" ref="I6">IFERROR(INDEX(разряд,MATCH(SUM(COUNTIF(I$4:I5,разряд)),COUNTIF(разряд,"&lt;"&amp;разряд),0)),"")</f>
        <v>0</v>
      </c>
      <c r="J6" s="148">
        <v>1</v>
      </c>
      <c r="K6" s="473" t="str">
        <f>TRIM(регистрация!H6)</f>
        <v/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2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3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3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3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3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3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3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3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3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3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3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3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3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3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3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3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3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3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3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3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3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3" t="str">
        <f>TRIM(регистрация!H16)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3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3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str">
        <f t="shared" si="1"/>
        <v/>
      </c>
      <c r="E18" s="20" t="e">
        <f t="shared" si="0"/>
        <v>#VALUE!</v>
      </c>
      <c r="F18" s="20" t="e">
        <f t="shared" si="2"/>
        <v>#VALUE!</v>
      </c>
      <c r="G18" t="str">
        <f t="array" ref="G18">IFERROR(INDEX(субъект,MATCH(SUM(COUNTIF(G$5:G17,субъект)),COUNTIF(субъект,"&lt;"&amp;субъект),0)),"")</f>
        <v/>
      </c>
      <c r="H18" s="433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3" t="str">
        <f>TRIM(регистрация!H18)</f>
        <v/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3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3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39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3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39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3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39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3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39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3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39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3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39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3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39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3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39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3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39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3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39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3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39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3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39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3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39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3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39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3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39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3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39" t="str">
        <f t="array" ref="H35">IFERROR(INDEX(город,MATCH(SUM(COUNTIF(H$4:H34,город)),COUNTIF(город,"&lt;"&amp;город),0)),"")</f>
        <v/>
      </c>
      <c r="I35" s="20"/>
      <c r="J35" s="438">
        <v>30</v>
      </c>
      <c r="K35" s="473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39" t="str">
        <f t="array" ref="H36">IFERROR(INDEX(город,MATCH(SUM(COUNTIF(H$4:H35,город)),COUNTIF(город,"&lt;"&amp;город),0)),"")</f>
        <v/>
      </c>
      <c r="I36" s="20"/>
      <c r="J36" s="440">
        <v>31</v>
      </c>
      <c r="K36" s="473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39" t="str">
        <f t="array" ref="H37">IFERROR(INDEX(город,MATCH(SUM(COUNTIF(H$4:H36,город)),COUNTIF(город,"&lt;"&amp;город),0)),"")</f>
        <v/>
      </c>
      <c r="I37" s="20"/>
      <c r="J37" s="438">
        <v>32</v>
      </c>
      <c r="K37" s="473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39" t="str">
        <f t="array" ref="H38">IFERROR(INDEX(город,MATCH(SUM(COUNTIF(H$4:H37,город)),COUNTIF(город,"&lt;"&amp;город),0)),"")</f>
        <v/>
      </c>
      <c r="I38" s="20"/>
      <c r="J38" s="440">
        <v>33</v>
      </c>
      <c r="K38" s="473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39" t="str">
        <f t="array" ref="H39">IFERROR(INDEX(город,MATCH(SUM(COUNTIF(H$4:H38,город)),COUNTIF(город,"&lt;"&amp;город),0)),"")</f>
        <v/>
      </c>
      <c r="I39" s="20"/>
      <c r="J39" s="438">
        <v>34</v>
      </c>
      <c r="K39" s="473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39" t="str">
        <f t="array" ref="H40">IFERROR(INDEX(город,MATCH(SUM(COUNTIF(H$4:H39,город)),COUNTIF(город,"&lt;"&amp;город),0)),"")</f>
        <v/>
      </c>
      <c r="I40" s="20"/>
      <c r="J40" s="440">
        <v>35</v>
      </c>
      <c r="K40" s="473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39" t="str">
        <f t="array" ref="H41">IFERROR(INDEX(город,MATCH(SUM(COUNTIF(H$4:H40,город)),COUNTIF(город,"&lt;"&amp;город),0)),"")</f>
        <v/>
      </c>
      <c r="I41" s="20"/>
      <c r="J41" s="438">
        <v>36</v>
      </c>
      <c r="K41" s="473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39" t="str">
        <f t="array" ref="H42">IFERROR(INDEX(город,MATCH(SUM(COUNTIF(H$4:H41,город)),COUNTIF(город,"&lt;"&amp;город),0)),"")</f>
        <v/>
      </c>
      <c r="I42" s="20"/>
      <c r="J42" s="440">
        <v>37</v>
      </c>
      <c r="K42" s="473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39" t="str">
        <f t="array" ref="H43">IFERROR(INDEX(город,MATCH(SUM(COUNTIF(H$4:H42,город)),COUNTIF(город,"&lt;"&amp;город),0)),"")</f>
        <v/>
      </c>
      <c r="I43" s="20"/>
      <c r="J43" s="438">
        <v>38</v>
      </c>
      <c r="K43" s="473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39" t="str">
        <f t="array" ref="H44">IFERROR(INDEX(город,MATCH(SUM(COUNTIF(H$4:H43,город)),COUNTIF(город,"&lt;"&amp;город),0)),"")</f>
        <v/>
      </c>
      <c r="I44" s="20"/>
      <c r="J44" s="440">
        <v>39</v>
      </c>
      <c r="K44" s="473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39" t="str">
        <f t="array" ref="H45">IFERROR(INDEX(город,MATCH(SUM(COUNTIF(H$4:H44,город)),COUNTIF(город,"&lt;"&amp;город),0)),"")</f>
        <v/>
      </c>
      <c r="I45" s="20"/>
      <c r="J45" s="438">
        <v>40</v>
      </c>
      <c r="K45" s="473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39" t="str">
        <f t="array" ref="H46">IFERROR(INDEX(город,MATCH(SUM(COUNTIF(H$4:H45,город)),COUNTIF(город,"&lt;"&amp;город),0)),"")</f>
        <v/>
      </c>
      <c r="I46" s="20"/>
      <c r="J46" s="440">
        <v>41</v>
      </c>
      <c r="K46" s="473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39" t="str">
        <f t="array" ref="H47">IFERROR(INDEX(город,MATCH(SUM(COUNTIF(H$4:H46,город)),COUNTIF(город,"&lt;"&amp;город),0)),"")</f>
        <v/>
      </c>
      <c r="I47" s="20"/>
      <c r="J47" s="438">
        <v>42</v>
      </c>
      <c r="K47" s="473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39" t="str">
        <f t="array" ref="H48">IFERROR(INDEX(город,MATCH(SUM(COUNTIF(H$4:H47,город)),COUNTIF(город,"&lt;"&amp;город),0)),"")</f>
        <v/>
      </c>
      <c r="I48" s="20"/>
      <c r="J48" s="475">
        <v>43</v>
      </c>
      <c r="K48" s="473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39" t="str">
        <f t="array" ref="H49">IFERROR(INDEX(город,MATCH(SUM(COUNTIF(H$4:H48,город)),COUNTIF(город,"&lt;"&amp;город),0)),"")</f>
        <v/>
      </c>
      <c r="I49" s="20"/>
      <c r="J49" s="469">
        <v>44</v>
      </c>
      <c r="K49" s="473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39" t="str">
        <f t="array" ref="H50">IFERROR(INDEX(город,MATCH(SUM(COUNTIF(H$4:H49,город)),COUNTIF(город,"&lt;"&amp;город),0)),"")</f>
        <v/>
      </c>
      <c r="I50" s="20"/>
      <c r="J50" s="475">
        <v>45</v>
      </c>
      <c r="K50" s="473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39" t="str">
        <f t="array" ref="H51">IFERROR(INDEX(город,MATCH(SUM(COUNTIF(H$4:H50,город)),COUNTIF(город,"&lt;"&amp;город),0)),"")</f>
        <v/>
      </c>
      <c r="I51" s="20"/>
      <c r="J51" s="469">
        <v>46</v>
      </c>
      <c r="K51" s="473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39" t="str">
        <f t="array" ref="H52">IFERROR(INDEX(город,MATCH(SUM(COUNTIF(H$4:H51,город)),COUNTIF(город,"&lt;"&amp;город),0)),"")</f>
        <v/>
      </c>
      <c r="I52" s="20"/>
      <c r="J52" s="475">
        <v>47</v>
      </c>
      <c r="K52" s="473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3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3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3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3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3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3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3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3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3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3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3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3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3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3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3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3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3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3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3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3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3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3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3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3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3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3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3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3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3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3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3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3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3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3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3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3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3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3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3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3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3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3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3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3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3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3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3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3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3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3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3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3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3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3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3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3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3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3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3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3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3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3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3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3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3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3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3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3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3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3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3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3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3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3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3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3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3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3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3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3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3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3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3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3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3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3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3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3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3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3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3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3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3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3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3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3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3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3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3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3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3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3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3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3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3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3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3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3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3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3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3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3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3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3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3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3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3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3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3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3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3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3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3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3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3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3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3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3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3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3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3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3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3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3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3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3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3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3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3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3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3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3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3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3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3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3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3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3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3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3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3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3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3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3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3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3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3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3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3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3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3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3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3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3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3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3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3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3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3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3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3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3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3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3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3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3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3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3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3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3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3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3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3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3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3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3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3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3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3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3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3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3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3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3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3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3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3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3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3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3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3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3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3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3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3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3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3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3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3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3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3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3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3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3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3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3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3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3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3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3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3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3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3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3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3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3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3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3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3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3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3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3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3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3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3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3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3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3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3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3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3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3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3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3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3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3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3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3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3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3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3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3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3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3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3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3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3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3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3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3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3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3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3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3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3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3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3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3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3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3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3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3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3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3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3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3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3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3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3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3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3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3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3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3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3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3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3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3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3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3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3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3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3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3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3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3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3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3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3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3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3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3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3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3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3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3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3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3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3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3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3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3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3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3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3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3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3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3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3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3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3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3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3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3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3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3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3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3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3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3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3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3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3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3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3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3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3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3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3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3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3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3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3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3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3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3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3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3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3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3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3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3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3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3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3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3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3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3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3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3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3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3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3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3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3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3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3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3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3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3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3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3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3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3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3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3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3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3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3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3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3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3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3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3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3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3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3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3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3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3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3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3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3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3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3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3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3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3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3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3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3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3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3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3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3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3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3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3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3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3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3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3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3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3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3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3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3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3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3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3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3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3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3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3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3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3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3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3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3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3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3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3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3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3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3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3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3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3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3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3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3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3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3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3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3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3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3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3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512">
        <v>0</v>
      </c>
      <c r="B502" s="596">
        <v>0</v>
      </c>
      <c r="C502" s="512" t="str">
        <f>TRIM(D502)</f>
        <v>0</v>
      </c>
      <c r="D502" s="512">
        <v>0</v>
      </c>
      <c r="E502" s="20"/>
      <c r="F502" s="20"/>
      <c r="G502" s="512"/>
      <c r="H502" s="512"/>
      <c r="I502" s="512"/>
      <c r="J502" s="512"/>
      <c r="K502" s="513"/>
      <c r="L502" s="512"/>
      <c r="M502" s="512"/>
      <c r="N502" s="512"/>
      <c r="O502" s="512"/>
      <c r="P502" s="512"/>
      <c r="Q502" s="512"/>
      <c r="R502" s="512"/>
    </row>
    <row r="503" spans="1:18" x14ac:dyDescent="0.2">
      <c r="A503" s="512"/>
      <c r="B503" s="512"/>
      <c r="C503" s="512"/>
      <c r="D503" s="512"/>
      <c r="E503" s="20"/>
      <c r="F503" s="20"/>
      <c r="G503" s="512"/>
      <c r="H503" s="512"/>
      <c r="I503" s="512"/>
      <c r="J503" s="512"/>
      <c r="K503" s="513"/>
      <c r="L503" s="512"/>
      <c r="M503" s="512"/>
      <c r="N503" s="512"/>
      <c r="O503" s="512"/>
      <c r="P503" s="512"/>
      <c r="Q503" s="512"/>
      <c r="R503" s="512"/>
    </row>
    <row r="504" spans="1:18" x14ac:dyDescent="0.2">
      <c r="A504" s="512">
        <v>0</v>
      </c>
      <c r="B504" s="596">
        <v>0</v>
      </c>
      <c r="C504" s="512" t="str">
        <f>TRIM(D504)</f>
        <v>0</v>
      </c>
      <c r="D504" s="512">
        <v>0</v>
      </c>
      <c r="E504" s="20"/>
      <c r="F504" s="20"/>
      <c r="G504" s="512"/>
      <c r="H504" s="512"/>
      <c r="I504" s="512"/>
      <c r="J504" s="512"/>
      <c r="K504" s="513"/>
      <c r="L504" s="512"/>
      <c r="M504" s="512"/>
      <c r="N504" s="512"/>
      <c r="O504" s="512"/>
      <c r="P504" s="512"/>
      <c r="Q504" s="512"/>
      <c r="R504" s="512"/>
    </row>
    <row r="505" spans="1:18" x14ac:dyDescent="0.2">
      <c r="A505" s="512"/>
      <c r="B505" s="512"/>
      <c r="C505" s="512"/>
      <c r="D505" s="512"/>
      <c r="E505" s="20"/>
      <c r="F505" s="20"/>
      <c r="G505" s="512"/>
      <c r="H505" s="512"/>
      <c r="I505" s="512"/>
      <c r="J505" s="512"/>
      <c r="K505" s="513"/>
      <c r="L505" s="512"/>
      <c r="M505" s="512"/>
      <c r="N505" s="512"/>
      <c r="O505" s="512"/>
      <c r="P505" s="512"/>
      <c r="Q505" s="512"/>
      <c r="R505" s="512"/>
    </row>
    <row r="506" spans="1:18" x14ac:dyDescent="0.2">
      <c r="A506" s="512">
        <v>0</v>
      </c>
      <c r="B506" s="596">
        <v>0</v>
      </c>
      <c r="C506" s="512" t="str">
        <f>TRIM(D506)</f>
        <v>0</v>
      </c>
      <c r="D506" s="512">
        <v>0</v>
      </c>
      <c r="E506" s="20"/>
      <c r="F506" s="20"/>
      <c r="G506" s="512"/>
      <c r="H506" s="512"/>
      <c r="I506" s="512"/>
      <c r="J506" s="512"/>
      <c r="K506" s="513"/>
      <c r="L506" s="512"/>
      <c r="M506" s="512"/>
      <c r="N506" s="512"/>
      <c r="O506" s="512"/>
      <c r="P506" s="512"/>
      <c r="Q506" s="512"/>
      <c r="R506" s="512"/>
    </row>
    <row r="507" spans="1:18" x14ac:dyDescent="0.2">
      <c r="A507" s="512"/>
      <c r="B507" s="512"/>
      <c r="C507" s="512"/>
      <c r="D507" s="512"/>
      <c r="E507" s="20"/>
      <c r="F507" s="20"/>
      <c r="G507" s="512"/>
      <c r="H507" s="512"/>
      <c r="I507" s="512"/>
      <c r="J507" s="512"/>
      <c r="K507" s="513"/>
      <c r="L507" s="512"/>
      <c r="M507" s="512"/>
      <c r="N507" s="512"/>
      <c r="O507" s="512"/>
      <c r="P507" s="512"/>
      <c r="Q507" s="512"/>
      <c r="R507" s="512"/>
    </row>
    <row r="508" spans="1:18" x14ac:dyDescent="0.2">
      <c r="A508" s="512">
        <v>0</v>
      </c>
      <c r="B508" s="596">
        <v>0</v>
      </c>
      <c r="C508" s="512" t="str">
        <f>TRIM(D508)</f>
        <v>0</v>
      </c>
      <c r="D508" s="512">
        <v>0</v>
      </c>
      <c r="E508" s="20"/>
      <c r="F508" s="20"/>
      <c r="G508" s="512"/>
      <c r="H508" s="512"/>
      <c r="I508" s="512"/>
      <c r="J508" s="512"/>
      <c r="K508" s="513"/>
      <c r="L508" s="512"/>
      <c r="M508" s="512"/>
      <c r="N508" s="512"/>
      <c r="O508" s="512"/>
      <c r="P508" s="512"/>
      <c r="Q508" s="512"/>
      <c r="R508" s="512"/>
    </row>
    <row r="509" spans="1:18" x14ac:dyDescent="0.2">
      <c r="A509" s="512"/>
      <c r="B509" s="512"/>
      <c r="C509" s="512"/>
      <c r="D509" s="512"/>
      <c r="E509" s="20"/>
      <c r="F509" s="20"/>
      <c r="G509" s="512"/>
      <c r="H509" s="512"/>
      <c r="I509" s="512"/>
      <c r="J509" s="512"/>
      <c r="K509" s="513"/>
      <c r="L509" s="512"/>
      <c r="M509" s="512"/>
      <c r="N509" s="512"/>
      <c r="O509" s="512"/>
      <c r="P509" s="512"/>
      <c r="Q509" s="512"/>
      <c r="R509" s="512"/>
    </row>
    <row r="510" spans="1:18" x14ac:dyDescent="0.2">
      <c r="A510" s="512">
        <v>0</v>
      </c>
      <c r="B510" s="596">
        <v>0</v>
      </c>
      <c r="C510" s="512" t="str">
        <f>TRIM(D510)</f>
        <v>0</v>
      </c>
      <c r="D510" s="512">
        <v>0</v>
      </c>
      <c r="E510" s="20"/>
      <c r="F510" s="20"/>
      <c r="G510" s="512"/>
      <c r="H510" s="512"/>
      <c r="I510" s="512"/>
      <c r="J510" s="512"/>
      <c r="K510" s="513"/>
      <c r="L510" s="512"/>
      <c r="M510" s="512"/>
      <c r="N510" s="512"/>
      <c r="O510" s="512"/>
      <c r="P510" s="512"/>
      <c r="Q510" s="512"/>
      <c r="R510" s="512"/>
    </row>
    <row r="511" spans="1:18" x14ac:dyDescent="0.2">
      <c r="A511" s="512"/>
      <c r="B511" s="512"/>
      <c r="C511" s="512"/>
      <c r="D511" s="512"/>
      <c r="E511" s="20"/>
      <c r="F511" s="20"/>
      <c r="G511" s="512"/>
      <c r="H511" s="512"/>
      <c r="I511" s="512"/>
      <c r="J511" s="512"/>
      <c r="K511" s="513"/>
      <c r="L511" s="512"/>
      <c r="M511" s="512"/>
      <c r="N511" s="512"/>
      <c r="O511" s="512"/>
      <c r="P511" s="512"/>
      <c r="Q511" s="512"/>
      <c r="R511" s="512"/>
    </row>
    <row r="512" spans="1:18" x14ac:dyDescent="0.2">
      <c r="A512" s="512">
        <v>0</v>
      </c>
      <c r="B512" s="596">
        <v>0</v>
      </c>
      <c r="C512" s="512" t="str">
        <f>TRIM(D512)</f>
        <v>0</v>
      </c>
      <c r="D512" s="512">
        <v>0</v>
      </c>
      <c r="E512" s="20"/>
      <c r="F512" s="20"/>
      <c r="G512" s="512"/>
      <c r="H512" s="512"/>
      <c r="I512" s="512"/>
      <c r="J512" s="512"/>
      <c r="K512" s="513"/>
      <c r="L512" s="512"/>
      <c r="M512" s="512"/>
      <c r="N512" s="512"/>
      <c r="O512" s="512"/>
      <c r="P512" s="512"/>
      <c r="Q512" s="512"/>
      <c r="R512" s="512"/>
    </row>
    <row r="513" spans="1:18" x14ac:dyDescent="0.2">
      <c r="A513" s="512"/>
      <c r="B513" s="512"/>
      <c r="C513" s="512"/>
      <c r="D513" s="512"/>
      <c r="E513" s="20"/>
      <c r="F513" s="20"/>
      <c r="G513" s="512"/>
      <c r="H513" s="512"/>
      <c r="I513" s="512"/>
      <c r="J513" s="512"/>
      <c r="K513" s="513"/>
      <c r="L513" s="512"/>
      <c r="M513" s="512"/>
      <c r="N513" s="512"/>
      <c r="O513" s="512"/>
      <c r="P513" s="512"/>
      <c r="Q513" s="512"/>
      <c r="R513" s="512"/>
    </row>
    <row r="514" spans="1:18" x14ac:dyDescent="0.2">
      <c r="A514" s="512">
        <v>0</v>
      </c>
      <c r="B514" s="596">
        <v>0</v>
      </c>
      <c r="C514" s="512" t="str">
        <f>TRIM(D514)</f>
        <v>0</v>
      </c>
      <c r="D514" s="512">
        <v>0</v>
      </c>
      <c r="E514" s="20"/>
      <c r="F514" s="20"/>
      <c r="G514" s="512"/>
      <c r="H514" s="512"/>
      <c r="I514" s="512"/>
      <c r="J514" s="512"/>
      <c r="K514" s="513"/>
      <c r="L514" s="512"/>
      <c r="M514" s="512"/>
      <c r="N514" s="512"/>
      <c r="O514" s="512"/>
      <c r="P514" s="512"/>
      <c r="Q514" s="512"/>
      <c r="R514" s="512"/>
    </row>
    <row r="515" spans="1:18" x14ac:dyDescent="0.2">
      <c r="A515" s="512"/>
      <c r="B515" s="512"/>
      <c r="C515" s="512"/>
      <c r="D515" s="512"/>
      <c r="E515" s="20"/>
      <c r="F515" s="20"/>
      <c r="G515" s="512"/>
      <c r="H515" s="512"/>
      <c r="I515" s="512"/>
      <c r="J515" s="512"/>
      <c r="K515" s="513"/>
      <c r="L515" s="512"/>
      <c r="M515" s="512"/>
      <c r="N515" s="512"/>
      <c r="O515" s="512"/>
      <c r="P515" s="512"/>
      <c r="Q515" s="512"/>
      <c r="R515" s="512"/>
    </row>
    <row r="516" spans="1:18" x14ac:dyDescent="0.2">
      <c r="A516" s="512">
        <v>0</v>
      </c>
      <c r="B516" s="596">
        <v>0</v>
      </c>
      <c r="C516" s="512" t="str">
        <f>TRIM(D516)</f>
        <v>0</v>
      </c>
      <c r="D516" s="512">
        <v>0</v>
      </c>
      <c r="E516" s="20"/>
      <c r="F516" s="20"/>
      <c r="G516" s="512"/>
      <c r="H516" s="512"/>
      <c r="I516" s="512"/>
      <c r="J516" s="512"/>
      <c r="K516" s="513"/>
      <c r="L516" s="512"/>
      <c r="M516" s="512"/>
      <c r="N516" s="512"/>
      <c r="O516" s="512"/>
      <c r="P516" s="512"/>
      <c r="Q516" s="512"/>
      <c r="R516" s="512"/>
    </row>
    <row r="517" spans="1:18" x14ac:dyDescent="0.2">
      <c r="A517" s="512"/>
      <c r="B517" s="512"/>
      <c r="C517" s="512"/>
      <c r="D517" s="512"/>
      <c r="E517" s="20"/>
      <c r="F517" s="20"/>
      <c r="G517" s="512"/>
      <c r="H517" s="512"/>
      <c r="I517" s="512"/>
      <c r="J517" s="512"/>
      <c r="K517" s="513"/>
      <c r="L517" s="512"/>
      <c r="M517" s="512"/>
      <c r="N517" s="512"/>
      <c r="O517" s="512"/>
      <c r="P517" s="512"/>
      <c r="Q517" s="512"/>
      <c r="R517" s="512"/>
    </row>
    <row r="518" spans="1:18" x14ac:dyDescent="0.2">
      <c r="A518" s="512">
        <v>0</v>
      </c>
      <c r="B518" s="596">
        <v>0</v>
      </c>
      <c r="C518" s="512" t="str">
        <f>TRIM(D518)</f>
        <v>0</v>
      </c>
      <c r="D518" s="512">
        <v>0</v>
      </c>
      <c r="E518" s="20"/>
      <c r="F518" s="20"/>
      <c r="G518" s="512"/>
      <c r="H518" s="512"/>
      <c r="I518" s="512"/>
      <c r="J518" s="512"/>
      <c r="K518" s="513"/>
      <c r="L518" s="512"/>
      <c r="M518" s="512"/>
      <c r="N518" s="512"/>
      <c r="O518" s="512"/>
      <c r="P518" s="512"/>
      <c r="Q518" s="512"/>
      <c r="R518" s="512"/>
    </row>
    <row r="519" spans="1:18" x14ac:dyDescent="0.2">
      <c r="A519" s="512"/>
      <c r="B519" s="512"/>
      <c r="C519" s="512"/>
      <c r="D519" s="512"/>
      <c r="E519" s="20"/>
      <c r="F519" s="20"/>
      <c r="G519" s="512"/>
      <c r="H519" s="512"/>
      <c r="I519" s="512"/>
      <c r="J519" s="512"/>
      <c r="K519" s="513"/>
      <c r="L519" s="512"/>
      <c r="M519" s="512"/>
      <c r="N519" s="512"/>
      <c r="O519" s="512"/>
      <c r="P519" s="512"/>
      <c r="Q519" s="512"/>
      <c r="R519" s="512"/>
    </row>
    <row r="520" spans="1:18" x14ac:dyDescent="0.2">
      <c r="A520" s="512">
        <v>0</v>
      </c>
      <c r="B520" s="596">
        <v>0</v>
      </c>
      <c r="C520" s="512" t="str">
        <f>TRIM(D520)</f>
        <v>0</v>
      </c>
      <c r="D520" s="512">
        <v>0</v>
      </c>
      <c r="E520" s="20"/>
      <c r="F520" s="20"/>
      <c r="G520" s="512"/>
      <c r="H520" s="512"/>
      <c r="I520" s="512"/>
      <c r="J520" s="512"/>
      <c r="K520" s="513"/>
      <c r="L520" s="512"/>
      <c r="M520" s="512"/>
      <c r="N520" s="512"/>
      <c r="O520" s="512"/>
      <c r="P520" s="512"/>
      <c r="Q520" s="512"/>
      <c r="R520" s="512"/>
    </row>
    <row r="521" spans="1:18" x14ac:dyDescent="0.2">
      <c r="A521" s="512"/>
      <c r="B521" s="512"/>
      <c r="C521" s="512"/>
      <c r="D521" s="512"/>
      <c r="E521" s="20"/>
      <c r="F521" s="20"/>
      <c r="G521" s="512"/>
      <c r="H521" s="512"/>
      <c r="I521" s="512"/>
      <c r="J521" s="512"/>
      <c r="K521" s="513"/>
      <c r="L521" s="512"/>
      <c r="M521" s="512"/>
      <c r="N521" s="512"/>
      <c r="O521" s="512"/>
      <c r="P521" s="512"/>
      <c r="Q521" s="512"/>
      <c r="R521" s="512"/>
    </row>
    <row r="522" spans="1:18" x14ac:dyDescent="0.2">
      <c r="A522" s="512">
        <v>0</v>
      </c>
      <c r="B522" s="596">
        <v>0</v>
      </c>
      <c r="C522" s="512" t="str">
        <f>TRIM(D522)</f>
        <v>0</v>
      </c>
      <c r="D522" s="512">
        <v>0</v>
      </c>
      <c r="E522" s="20"/>
      <c r="F522" s="20"/>
      <c r="G522" s="512"/>
      <c r="H522" s="512"/>
      <c r="I522" s="512"/>
      <c r="J522" s="512"/>
      <c r="K522" s="513"/>
      <c r="L522" s="512"/>
      <c r="M522" s="512"/>
      <c r="N522" s="512"/>
      <c r="O522" s="512"/>
      <c r="P522" s="512"/>
      <c r="Q522" s="512"/>
      <c r="R522" s="512"/>
    </row>
    <row r="523" spans="1:18" x14ac:dyDescent="0.2">
      <c r="A523" s="512"/>
      <c r="B523" s="512"/>
      <c r="C523" s="512"/>
      <c r="D523" s="512"/>
      <c r="E523" s="20"/>
      <c r="F523" s="20"/>
      <c r="G523" s="512"/>
      <c r="H523" s="512"/>
      <c r="I523" s="512"/>
      <c r="J523" s="512"/>
      <c r="K523" s="513"/>
      <c r="L523" s="512"/>
      <c r="M523" s="512"/>
      <c r="N523" s="512"/>
      <c r="O523" s="512"/>
      <c r="P523" s="512"/>
      <c r="Q523" s="512"/>
      <c r="R523" s="512"/>
    </row>
    <row r="524" spans="1:18" x14ac:dyDescent="0.2">
      <c r="A524" s="512">
        <v>0</v>
      </c>
      <c r="B524" s="596">
        <v>0</v>
      </c>
      <c r="C524" s="512" t="str">
        <f>TRIM(D524)</f>
        <v>0</v>
      </c>
      <c r="D524" s="512">
        <v>0</v>
      </c>
      <c r="E524" s="20"/>
      <c r="F524" s="20"/>
      <c r="G524" s="512"/>
      <c r="H524" s="512"/>
      <c r="I524" s="512"/>
      <c r="J524" s="512"/>
      <c r="K524" s="513"/>
      <c r="L524" s="512"/>
      <c r="M524" s="512"/>
      <c r="N524" s="512"/>
      <c r="O524" s="512"/>
      <c r="P524" s="512"/>
      <c r="Q524" s="512"/>
      <c r="R524" s="512"/>
    </row>
    <row r="525" spans="1:18" x14ac:dyDescent="0.2">
      <c r="A525" s="512"/>
      <c r="B525" s="512"/>
      <c r="C525" s="512"/>
      <c r="D525" s="512"/>
      <c r="E525" s="20"/>
      <c r="F525" s="20"/>
      <c r="G525" s="512"/>
      <c r="H525" s="512"/>
      <c r="I525" s="512"/>
      <c r="J525" s="512"/>
      <c r="K525" s="513"/>
      <c r="L525" s="512"/>
      <c r="M525" s="512"/>
      <c r="N525" s="512"/>
      <c r="O525" s="512"/>
      <c r="P525" s="512"/>
      <c r="Q525" s="512"/>
      <c r="R525" s="512"/>
    </row>
    <row r="526" spans="1:18" x14ac:dyDescent="0.2">
      <c r="A526" s="512">
        <v>0</v>
      </c>
      <c r="B526" s="596">
        <v>0</v>
      </c>
      <c r="C526" s="512" t="str">
        <f>TRIM(D526)</f>
        <v>0</v>
      </c>
      <c r="D526" s="512">
        <v>0</v>
      </c>
      <c r="E526" s="20"/>
      <c r="F526" s="20"/>
      <c r="G526" s="512"/>
      <c r="H526" s="512"/>
      <c r="I526" s="512"/>
      <c r="J526" s="512"/>
      <c r="K526" s="513"/>
      <c r="L526" s="512"/>
      <c r="M526" s="512"/>
      <c r="N526" s="512"/>
      <c r="O526" s="512"/>
      <c r="P526" s="512"/>
      <c r="Q526" s="512"/>
      <c r="R526" s="512"/>
    </row>
    <row r="527" spans="1:18" x14ac:dyDescent="0.2">
      <c r="A527" s="512"/>
      <c r="B527" s="512"/>
      <c r="C527" s="512"/>
      <c r="D527" s="512"/>
      <c r="E527" s="20"/>
      <c r="F527" s="20"/>
      <c r="G527" s="512"/>
      <c r="H527" s="512"/>
      <c r="I527" s="512"/>
      <c r="J527" s="512"/>
      <c r="K527" s="513"/>
      <c r="L527" s="512"/>
      <c r="M527" s="512"/>
      <c r="N527" s="512"/>
      <c r="O527" s="512"/>
      <c r="P527" s="512"/>
      <c r="Q527" s="512"/>
      <c r="R527" s="512"/>
    </row>
    <row r="528" spans="1:18" x14ac:dyDescent="0.2">
      <c r="A528" s="512">
        <v>0</v>
      </c>
      <c r="B528" s="596">
        <v>0</v>
      </c>
      <c r="C528" s="512" t="str">
        <f>TRIM(D528)</f>
        <v>0</v>
      </c>
      <c r="D528" s="512">
        <v>0</v>
      </c>
      <c r="E528" s="20"/>
      <c r="F528" s="20"/>
      <c r="G528" s="512"/>
      <c r="H528" s="512"/>
      <c r="I528" s="512"/>
      <c r="J528" s="512"/>
      <c r="K528" s="513"/>
      <c r="L528" s="512"/>
      <c r="M528" s="512"/>
      <c r="N528" s="512"/>
      <c r="O528" s="512"/>
      <c r="P528" s="512"/>
      <c r="Q528" s="512"/>
      <c r="R528" s="512"/>
    </row>
    <row r="529" spans="1:18" x14ac:dyDescent="0.2">
      <c r="A529" s="512"/>
      <c r="B529" s="512"/>
      <c r="C529" s="512"/>
      <c r="D529" s="512"/>
      <c r="E529" s="20"/>
      <c r="F529" s="20"/>
      <c r="G529" s="512"/>
      <c r="H529" s="512"/>
      <c r="I529" s="512"/>
      <c r="J529" s="512"/>
      <c r="K529" s="513"/>
      <c r="L529" s="512"/>
      <c r="M529" s="512"/>
      <c r="N529" s="512"/>
      <c r="O529" s="512"/>
      <c r="P529" s="512"/>
      <c r="Q529" s="512"/>
      <c r="R529" s="512"/>
    </row>
    <row r="530" spans="1:18" x14ac:dyDescent="0.2">
      <c r="A530" s="512">
        <v>0</v>
      </c>
      <c r="B530" s="596">
        <v>0</v>
      </c>
      <c r="C530" s="512" t="str">
        <f>TRIM(D530)</f>
        <v>0</v>
      </c>
      <c r="D530" s="512">
        <v>0</v>
      </c>
      <c r="E530" s="20"/>
      <c r="F530" s="20"/>
      <c r="G530" s="512"/>
      <c r="H530" s="512"/>
      <c r="I530" s="512"/>
      <c r="J530" s="512"/>
      <c r="K530" s="513"/>
      <c r="L530" s="512"/>
      <c r="M530" s="512"/>
      <c r="N530" s="512"/>
      <c r="O530" s="512"/>
      <c r="P530" s="512"/>
      <c r="Q530" s="512"/>
      <c r="R530" s="512"/>
    </row>
    <row r="531" spans="1:18" x14ac:dyDescent="0.2">
      <c r="A531" s="512"/>
      <c r="B531" s="512"/>
      <c r="C531" s="512"/>
      <c r="D531" s="512"/>
      <c r="E531" s="20"/>
      <c r="F531" s="20"/>
      <c r="G531" s="512"/>
      <c r="H531" s="512"/>
      <c r="I531" s="512"/>
      <c r="J531" s="512"/>
      <c r="K531" s="513"/>
      <c r="L531" s="512"/>
      <c r="M531" s="512"/>
      <c r="N531" s="512"/>
      <c r="O531" s="512"/>
      <c r="P531" s="512"/>
      <c r="Q531" s="512"/>
      <c r="R531" s="512"/>
    </row>
    <row r="532" spans="1:18" x14ac:dyDescent="0.2">
      <c r="A532" s="512">
        <v>0</v>
      </c>
      <c r="B532" s="596">
        <v>0</v>
      </c>
      <c r="C532" s="512" t="str">
        <f>TRIM(D532)</f>
        <v>0</v>
      </c>
      <c r="D532" s="512">
        <v>0</v>
      </c>
      <c r="E532" s="20"/>
      <c r="F532" s="20"/>
      <c r="G532" s="512"/>
      <c r="H532" s="512"/>
      <c r="I532" s="512"/>
      <c r="J532" s="512"/>
      <c r="K532" s="513"/>
      <c r="L532" s="512"/>
      <c r="M532" s="512"/>
      <c r="N532" s="512"/>
      <c r="O532" s="512"/>
      <c r="P532" s="512"/>
      <c r="Q532" s="512"/>
      <c r="R532" s="512"/>
    </row>
    <row r="533" spans="1:18" x14ac:dyDescent="0.2">
      <c r="A533" s="512"/>
      <c r="B533" s="512"/>
      <c r="C533" s="512"/>
      <c r="D533" s="512"/>
      <c r="E533" s="20"/>
      <c r="F533" s="20"/>
      <c r="G533" s="512"/>
      <c r="H533" s="512"/>
      <c r="I533" s="512"/>
      <c r="J533" s="512"/>
      <c r="K533" s="513"/>
      <c r="L533" s="512"/>
      <c r="M533" s="512"/>
      <c r="N533" s="512"/>
      <c r="O533" s="512"/>
      <c r="P533" s="512"/>
      <c r="Q533" s="512"/>
      <c r="R533" s="512"/>
    </row>
    <row r="534" spans="1:18" x14ac:dyDescent="0.2">
      <c r="A534" s="512">
        <v>0</v>
      </c>
      <c r="B534" s="596">
        <v>0</v>
      </c>
      <c r="C534" s="512" t="str">
        <f>TRIM(D534)</f>
        <v>0</v>
      </c>
      <c r="D534" s="512">
        <v>0</v>
      </c>
      <c r="E534" s="20"/>
      <c r="F534" s="20"/>
      <c r="G534" s="512"/>
      <c r="H534" s="512"/>
      <c r="I534" s="512"/>
      <c r="J534" s="512"/>
      <c r="K534" s="513"/>
      <c r="L534" s="512"/>
      <c r="M534" s="512"/>
      <c r="N534" s="512"/>
      <c r="O534" s="512"/>
      <c r="P534" s="512"/>
      <c r="Q534" s="512"/>
      <c r="R534" s="512"/>
    </row>
    <row r="535" spans="1:18" x14ac:dyDescent="0.2">
      <c r="A535" s="512"/>
      <c r="B535" s="512"/>
      <c r="C535" s="512"/>
      <c r="D535" s="512"/>
      <c r="E535" s="20"/>
      <c r="F535" s="20"/>
      <c r="G535" s="512"/>
      <c r="H535" s="512"/>
      <c r="I535" s="512"/>
      <c r="J535" s="512"/>
      <c r="K535" s="513"/>
      <c r="L535" s="512"/>
      <c r="M535" s="512"/>
      <c r="N535" s="512"/>
      <c r="O535" s="512"/>
      <c r="P535" s="512"/>
      <c r="Q535" s="512"/>
      <c r="R535" s="512"/>
    </row>
    <row r="536" spans="1:18" x14ac:dyDescent="0.2">
      <c r="A536" s="512">
        <v>0</v>
      </c>
      <c r="B536" s="596">
        <v>0</v>
      </c>
      <c r="C536" s="512" t="str">
        <f>TRIM(D536)</f>
        <v>0</v>
      </c>
      <c r="D536" s="512">
        <v>0</v>
      </c>
      <c r="E536" s="20"/>
      <c r="F536" s="20"/>
      <c r="G536" s="512"/>
      <c r="H536" s="512"/>
      <c r="I536" s="512"/>
      <c r="J536" s="512"/>
      <c r="K536" s="513"/>
      <c r="L536" s="512"/>
      <c r="M536" s="512"/>
      <c r="N536" s="512"/>
      <c r="O536" s="512"/>
      <c r="P536" s="512"/>
      <c r="Q536" s="512"/>
      <c r="R536" s="512"/>
    </row>
    <row r="537" spans="1:18" x14ac:dyDescent="0.2">
      <c r="A537" s="512"/>
      <c r="B537" s="512"/>
      <c r="C537" s="512"/>
      <c r="D537" s="512"/>
      <c r="E537" s="20"/>
      <c r="F537" s="20"/>
      <c r="G537" s="512"/>
      <c r="H537" s="512"/>
      <c r="I537" s="512"/>
      <c r="J537" s="512"/>
      <c r="K537" s="513"/>
      <c r="L537" s="512"/>
      <c r="M537" s="512"/>
      <c r="N537" s="512"/>
      <c r="O537" s="512"/>
      <c r="P537" s="512"/>
      <c r="Q537" s="512"/>
      <c r="R537" s="512"/>
    </row>
    <row r="538" spans="1:18" x14ac:dyDescent="0.2">
      <c r="A538" s="512">
        <v>0</v>
      </c>
      <c r="B538" s="596">
        <v>0</v>
      </c>
      <c r="C538" s="512" t="str">
        <f>TRIM(D538)</f>
        <v>0</v>
      </c>
      <c r="D538" s="512">
        <v>0</v>
      </c>
      <c r="E538" s="20"/>
      <c r="F538" s="20"/>
      <c r="G538" s="512"/>
      <c r="H538" s="512"/>
      <c r="I538" s="512"/>
      <c r="J538" s="512"/>
      <c r="K538" s="513"/>
      <c r="L538" s="512"/>
      <c r="M538" s="512"/>
      <c r="N538" s="512"/>
      <c r="O538" s="512"/>
      <c r="P538" s="512"/>
      <c r="Q538" s="512"/>
      <c r="R538" s="512"/>
    </row>
    <row r="539" spans="1:18" x14ac:dyDescent="0.2">
      <c r="A539" s="512"/>
      <c r="B539" s="512"/>
      <c r="C539" s="512"/>
      <c r="D539" s="512"/>
      <c r="E539" s="20"/>
      <c r="F539" s="20"/>
      <c r="G539" s="512"/>
      <c r="H539" s="512"/>
      <c r="I539" s="512"/>
      <c r="J539" s="512"/>
      <c r="K539" s="513"/>
      <c r="L539" s="512"/>
      <c r="M539" s="512"/>
      <c r="N539" s="512"/>
      <c r="O539" s="512"/>
      <c r="P539" s="512"/>
      <c r="Q539" s="512"/>
      <c r="R539" s="512"/>
    </row>
    <row r="540" spans="1:18" x14ac:dyDescent="0.2">
      <c r="A540" s="512">
        <v>0</v>
      </c>
      <c r="B540" s="596">
        <v>0</v>
      </c>
      <c r="C540" s="512" t="str">
        <f>TRIM(D540)</f>
        <v>0</v>
      </c>
      <c r="D540" s="512">
        <v>0</v>
      </c>
      <c r="E540" s="20"/>
      <c r="F540" s="20"/>
      <c r="G540" s="512"/>
      <c r="H540" s="512"/>
      <c r="I540" s="512"/>
      <c r="J540" s="512"/>
      <c r="K540" s="513"/>
      <c r="L540" s="512"/>
      <c r="M540" s="512"/>
      <c r="N540" s="512"/>
      <c r="O540" s="512"/>
      <c r="P540" s="512"/>
      <c r="Q540" s="512"/>
      <c r="R540" s="512"/>
    </row>
    <row r="541" spans="1:18" x14ac:dyDescent="0.2">
      <c r="A541" s="512"/>
      <c r="B541" s="512"/>
      <c r="C541" s="512"/>
      <c r="D541" s="512"/>
      <c r="E541" s="20"/>
      <c r="F541" s="20"/>
      <c r="G541" s="512"/>
      <c r="H541" s="512"/>
      <c r="I541" s="512"/>
      <c r="J541" s="512"/>
      <c r="K541" s="513"/>
      <c r="L541" s="512"/>
      <c r="M541" s="512"/>
      <c r="N541" s="512"/>
      <c r="O541" s="512"/>
      <c r="P541" s="512"/>
      <c r="Q541" s="512"/>
      <c r="R541" s="512"/>
    </row>
    <row r="542" spans="1:18" x14ac:dyDescent="0.2">
      <c r="A542" s="512">
        <v>0</v>
      </c>
      <c r="B542" s="596">
        <v>0</v>
      </c>
      <c r="C542" s="512" t="str">
        <f>TRIM(D542)</f>
        <v>0</v>
      </c>
      <c r="D542" s="512">
        <v>0</v>
      </c>
      <c r="E542" s="20"/>
      <c r="F542" s="20"/>
      <c r="G542" s="512"/>
      <c r="H542" s="512"/>
      <c r="I542" s="512"/>
      <c r="J542" s="512"/>
      <c r="K542" s="513"/>
      <c r="L542" s="512"/>
      <c r="M542" s="512"/>
      <c r="N542" s="512"/>
      <c r="O542" s="512"/>
      <c r="P542" s="512"/>
      <c r="Q542" s="512"/>
      <c r="R542" s="512"/>
    </row>
    <row r="543" spans="1:18" x14ac:dyDescent="0.2">
      <c r="A543" s="512"/>
      <c r="B543" s="512"/>
      <c r="C543" s="512"/>
      <c r="D543" s="512"/>
      <c r="E543" s="20"/>
      <c r="F543" s="20"/>
      <c r="G543" s="512"/>
      <c r="H543" s="512"/>
      <c r="I543" s="512"/>
      <c r="J543" s="512"/>
      <c r="K543" s="513"/>
      <c r="L543" s="512"/>
      <c r="M543" s="512"/>
      <c r="N543" s="512"/>
      <c r="O543" s="512"/>
      <c r="P543" s="512"/>
      <c r="Q543" s="512"/>
      <c r="R543" s="512"/>
    </row>
    <row r="544" spans="1:18" x14ac:dyDescent="0.2">
      <c r="A544" s="512">
        <v>0</v>
      </c>
      <c r="B544" s="596">
        <v>0</v>
      </c>
      <c r="C544" s="512" t="str">
        <f>TRIM(D544)</f>
        <v>0</v>
      </c>
      <c r="D544" s="512">
        <v>0</v>
      </c>
      <c r="E544" s="20"/>
      <c r="F544" s="20"/>
      <c r="G544" s="512"/>
      <c r="H544" s="512"/>
      <c r="I544" s="512"/>
      <c r="J544" s="512"/>
      <c r="K544" s="513"/>
      <c r="L544" s="512"/>
      <c r="M544" s="512"/>
      <c r="N544" s="512"/>
      <c r="O544" s="512"/>
      <c r="P544" s="512"/>
      <c r="Q544" s="512"/>
      <c r="R544" s="512"/>
    </row>
    <row r="545" spans="1:18" x14ac:dyDescent="0.2">
      <c r="A545" s="512"/>
      <c r="B545" s="512"/>
      <c r="C545" s="512"/>
      <c r="D545" s="512"/>
      <c r="E545" s="20"/>
      <c r="F545" s="20"/>
      <c r="G545" s="512"/>
      <c r="H545" s="512"/>
      <c r="I545" s="512"/>
      <c r="J545" s="512"/>
      <c r="K545" s="513"/>
      <c r="L545" s="512"/>
      <c r="M545" s="512"/>
      <c r="N545" s="512"/>
      <c r="O545" s="512"/>
      <c r="P545" s="512"/>
      <c r="Q545" s="512"/>
      <c r="R545" s="512"/>
    </row>
    <row r="546" spans="1:18" x14ac:dyDescent="0.2">
      <c r="A546" s="512">
        <v>0</v>
      </c>
      <c r="B546" s="596">
        <v>0</v>
      </c>
      <c r="C546" s="512" t="str">
        <f>TRIM(D546)</f>
        <v>0</v>
      </c>
      <c r="D546" s="512">
        <v>0</v>
      </c>
      <c r="E546" s="20"/>
      <c r="F546" s="20"/>
      <c r="G546" s="512"/>
      <c r="H546" s="512"/>
      <c r="I546" s="512"/>
      <c r="J546" s="512"/>
      <c r="K546" s="513"/>
      <c r="L546" s="512"/>
      <c r="M546" s="512"/>
      <c r="N546" s="512"/>
      <c r="O546" s="512"/>
      <c r="P546" s="512"/>
      <c r="Q546" s="512"/>
      <c r="R546" s="512"/>
    </row>
    <row r="547" spans="1:18" x14ac:dyDescent="0.2">
      <c r="A547" s="512"/>
      <c r="B547" s="512"/>
      <c r="C547" s="512"/>
      <c r="D547" s="512"/>
      <c r="E547" s="20"/>
      <c r="F547" s="20"/>
      <c r="G547" s="512"/>
      <c r="H547" s="512"/>
      <c r="I547" s="512"/>
      <c r="J547" s="512"/>
      <c r="K547" s="513"/>
      <c r="L547" s="512"/>
      <c r="M547" s="512"/>
      <c r="N547" s="512"/>
      <c r="O547" s="512"/>
      <c r="P547" s="512"/>
      <c r="Q547" s="512"/>
      <c r="R547" s="512"/>
    </row>
    <row r="548" spans="1:18" x14ac:dyDescent="0.2">
      <c r="A548" s="512">
        <v>0</v>
      </c>
      <c r="B548" s="596">
        <v>0</v>
      </c>
      <c r="C548" s="512" t="str">
        <f>TRIM(D548)</f>
        <v>0</v>
      </c>
      <c r="D548" s="512">
        <v>0</v>
      </c>
      <c r="E548" s="20"/>
      <c r="F548" s="20"/>
      <c r="G548" s="512"/>
      <c r="H548" s="512"/>
      <c r="I548" s="512"/>
      <c r="J548" s="512"/>
      <c r="K548" s="513"/>
      <c r="L548" s="512"/>
      <c r="M548" s="512"/>
      <c r="N548" s="512"/>
      <c r="O548" s="512"/>
      <c r="P548" s="512"/>
      <c r="Q548" s="512"/>
      <c r="R548" s="512"/>
    </row>
    <row r="549" spans="1:18" x14ac:dyDescent="0.2">
      <c r="A549" s="512"/>
      <c r="B549" s="512"/>
      <c r="C549" s="512"/>
      <c r="D549" s="512"/>
      <c r="E549" s="20"/>
      <c r="F549" s="20"/>
      <c r="G549" s="512"/>
      <c r="H549" s="512"/>
      <c r="I549" s="512"/>
      <c r="J549" s="512"/>
      <c r="K549" s="513"/>
      <c r="L549" s="512"/>
      <c r="M549" s="512"/>
      <c r="N549" s="512"/>
      <c r="O549" s="512"/>
      <c r="P549" s="512"/>
      <c r="Q549" s="512"/>
      <c r="R549" s="512"/>
    </row>
    <row r="550" spans="1:18" x14ac:dyDescent="0.2">
      <c r="A550" s="512">
        <v>0</v>
      </c>
      <c r="B550" s="596">
        <v>0</v>
      </c>
      <c r="C550" s="512" t="str">
        <f>TRIM(D550)</f>
        <v>0</v>
      </c>
      <c r="D550" s="512">
        <v>0</v>
      </c>
      <c r="E550" s="20"/>
      <c r="F550" s="20"/>
      <c r="G550" s="512"/>
      <c r="H550" s="512"/>
      <c r="I550" s="512"/>
      <c r="J550" s="512"/>
      <c r="K550" s="513"/>
      <c r="L550" s="512"/>
      <c r="M550" s="512"/>
      <c r="N550" s="512"/>
      <c r="O550" s="512"/>
      <c r="P550" s="512"/>
      <c r="Q550" s="512"/>
      <c r="R550" s="512"/>
    </row>
    <row r="551" spans="1:18" x14ac:dyDescent="0.2">
      <c r="A551" s="512"/>
      <c r="B551" s="512"/>
      <c r="C551" s="512"/>
      <c r="D551" s="512"/>
      <c r="E551" s="20"/>
      <c r="F551" s="20"/>
      <c r="G551" s="512"/>
      <c r="H551" s="512"/>
      <c r="I551" s="512"/>
      <c r="J551" s="512"/>
      <c r="K551" s="513"/>
      <c r="L551" s="512"/>
      <c r="M551" s="512"/>
      <c r="N551" s="512"/>
      <c r="O551" s="512"/>
      <c r="P551" s="512"/>
      <c r="Q551" s="512"/>
      <c r="R551" s="512"/>
    </row>
    <row r="552" spans="1:18" x14ac:dyDescent="0.2">
      <c r="A552" s="512">
        <v>0</v>
      </c>
      <c r="B552" s="596">
        <v>0</v>
      </c>
      <c r="C552" s="512" t="str">
        <f>TRIM(D552)</f>
        <v>0</v>
      </c>
      <c r="D552" s="512">
        <v>0</v>
      </c>
      <c r="E552" s="20"/>
      <c r="F552" s="20"/>
      <c r="G552" s="512"/>
      <c r="H552" s="512"/>
      <c r="I552" s="512"/>
      <c r="J552" s="512"/>
      <c r="K552" s="513"/>
      <c r="L552" s="512"/>
      <c r="M552" s="512"/>
      <c r="N552" s="512"/>
      <c r="O552" s="512"/>
      <c r="P552" s="512"/>
      <c r="Q552" s="512"/>
      <c r="R552" s="512"/>
    </row>
    <row r="553" spans="1:18" x14ac:dyDescent="0.2">
      <c r="A553" s="512"/>
      <c r="B553" s="512"/>
      <c r="C553" s="512"/>
      <c r="D553" s="512"/>
      <c r="E553" s="20"/>
      <c r="F553" s="20"/>
      <c r="G553" s="512"/>
      <c r="H553" s="512"/>
      <c r="I553" s="512"/>
      <c r="J553" s="512"/>
      <c r="K553" s="513"/>
      <c r="L553" s="512"/>
      <c r="M553" s="512"/>
      <c r="N553" s="512"/>
      <c r="O553" s="512"/>
      <c r="P553" s="512"/>
      <c r="Q553" s="512"/>
      <c r="R553" s="512"/>
    </row>
    <row r="554" spans="1:18" x14ac:dyDescent="0.2">
      <c r="A554" s="512">
        <v>0</v>
      </c>
      <c r="B554" s="596">
        <v>0</v>
      </c>
      <c r="C554" s="512" t="str">
        <f>TRIM(D554)</f>
        <v>0</v>
      </c>
      <c r="D554" s="512">
        <v>0</v>
      </c>
      <c r="E554" s="20"/>
      <c r="F554" s="20"/>
      <c r="G554" s="512"/>
      <c r="H554" s="512"/>
      <c r="I554" s="512"/>
      <c r="J554" s="512"/>
      <c r="K554" s="513"/>
      <c r="L554" s="512"/>
      <c r="M554" s="512"/>
      <c r="N554" s="512"/>
      <c r="O554" s="512"/>
      <c r="P554" s="512"/>
      <c r="Q554" s="512"/>
      <c r="R554" s="512"/>
    </row>
    <row r="555" spans="1:18" x14ac:dyDescent="0.2">
      <c r="A555" s="512"/>
      <c r="B555" s="512"/>
      <c r="C555" s="512"/>
      <c r="D555" s="512"/>
      <c r="E555" s="20"/>
      <c r="F555" s="20"/>
      <c r="G555" s="512"/>
      <c r="H555" s="512"/>
      <c r="I555" s="512"/>
      <c r="J555" s="512"/>
      <c r="K555" s="513"/>
      <c r="L555" s="512"/>
      <c r="M555" s="512"/>
      <c r="N555" s="512"/>
      <c r="O555" s="512"/>
      <c r="P555" s="512"/>
      <c r="Q555" s="512"/>
      <c r="R555" s="512"/>
    </row>
    <row r="556" spans="1:18" x14ac:dyDescent="0.2">
      <c r="A556" s="512">
        <v>0</v>
      </c>
      <c r="B556" s="596">
        <v>0</v>
      </c>
      <c r="C556" s="512" t="str">
        <f>TRIM(D556)</f>
        <v>0</v>
      </c>
      <c r="D556" s="512">
        <v>0</v>
      </c>
      <c r="E556" s="20"/>
      <c r="F556" s="20"/>
      <c r="G556" s="512"/>
      <c r="H556" s="512"/>
      <c r="I556" s="512"/>
      <c r="J556" s="512"/>
      <c r="K556" s="513"/>
      <c r="L556" s="512"/>
      <c r="M556" s="512"/>
      <c r="N556" s="512"/>
      <c r="O556" s="512"/>
      <c r="P556" s="512"/>
      <c r="Q556" s="512"/>
      <c r="R556" s="512"/>
    </row>
    <row r="557" spans="1:18" x14ac:dyDescent="0.2">
      <c r="A557" s="512"/>
      <c r="B557" s="512"/>
      <c r="C557" s="512"/>
      <c r="D557" s="512"/>
      <c r="E557" s="20"/>
      <c r="F557" s="20"/>
      <c r="G557" s="512"/>
      <c r="H557" s="512"/>
      <c r="I557" s="512"/>
      <c r="J557" s="512"/>
      <c r="K557" s="513"/>
      <c r="L557" s="512"/>
      <c r="M557" s="512"/>
      <c r="N557" s="512"/>
      <c r="O557" s="512"/>
      <c r="P557" s="512"/>
      <c r="Q557" s="512"/>
      <c r="R557" s="512"/>
    </row>
    <row r="558" spans="1:18" x14ac:dyDescent="0.2">
      <c r="A558" s="512">
        <v>0</v>
      </c>
      <c r="B558" s="596">
        <v>0</v>
      </c>
      <c r="C558" s="512" t="str">
        <f>TRIM(D558)</f>
        <v>0</v>
      </c>
      <c r="D558" s="512">
        <v>0</v>
      </c>
      <c r="E558" s="20"/>
      <c r="F558" s="20"/>
      <c r="G558" s="512"/>
      <c r="H558" s="512"/>
      <c r="I558" s="512"/>
      <c r="J558" s="512"/>
      <c r="K558" s="513"/>
      <c r="L558" s="512"/>
      <c r="M558" s="512"/>
      <c r="N558" s="512"/>
      <c r="O558" s="512"/>
      <c r="P558" s="512"/>
      <c r="Q558" s="512"/>
      <c r="R558" s="512"/>
    </row>
    <row r="559" spans="1:18" x14ac:dyDescent="0.2">
      <c r="A559" s="512"/>
      <c r="B559" s="512"/>
      <c r="C559" s="512"/>
      <c r="D559" s="512"/>
      <c r="E559" s="20"/>
      <c r="F559" s="20"/>
      <c r="G559" s="512"/>
      <c r="H559" s="512"/>
      <c r="I559" s="512"/>
      <c r="J559" s="512"/>
      <c r="K559" s="513"/>
      <c r="L559" s="512"/>
      <c r="M559" s="512"/>
      <c r="N559" s="512"/>
      <c r="O559" s="512"/>
      <c r="P559" s="512"/>
      <c r="Q559" s="512"/>
      <c r="R559" s="512"/>
    </row>
    <row r="560" spans="1:18" x14ac:dyDescent="0.2">
      <c r="A560" s="512">
        <v>0</v>
      </c>
      <c r="B560" s="596">
        <v>0</v>
      </c>
      <c r="C560" s="512" t="str">
        <f>TRIM(D560)</f>
        <v>0</v>
      </c>
      <c r="D560" s="512">
        <v>0</v>
      </c>
      <c r="E560" s="20"/>
      <c r="F560" s="20"/>
      <c r="G560" s="512"/>
      <c r="H560" s="512"/>
      <c r="I560" s="512"/>
      <c r="J560" s="512"/>
      <c r="K560" s="513"/>
      <c r="L560" s="512"/>
      <c r="M560" s="512"/>
      <c r="N560" s="512"/>
      <c r="O560" s="512"/>
      <c r="P560" s="512"/>
      <c r="Q560" s="512"/>
      <c r="R560" s="512"/>
    </row>
    <row r="561" spans="1:18" x14ac:dyDescent="0.2">
      <c r="A561" s="512"/>
      <c r="B561" s="512"/>
      <c r="C561" s="512"/>
      <c r="D561" s="512"/>
      <c r="E561" s="20"/>
      <c r="F561" s="20"/>
      <c r="G561" s="512"/>
      <c r="H561" s="512"/>
      <c r="I561" s="512"/>
      <c r="J561" s="512"/>
      <c r="K561" s="513"/>
      <c r="L561" s="512"/>
      <c r="M561" s="512"/>
      <c r="N561" s="512"/>
      <c r="O561" s="512"/>
      <c r="P561" s="512"/>
      <c r="Q561" s="512"/>
      <c r="R561" s="512"/>
    </row>
    <row r="562" spans="1:18" x14ac:dyDescent="0.2">
      <c r="A562" s="512">
        <v>0</v>
      </c>
      <c r="B562" s="596">
        <v>0</v>
      </c>
      <c r="C562" s="512" t="str">
        <f>TRIM(D562)</f>
        <v>0</v>
      </c>
      <c r="D562" s="512">
        <v>0</v>
      </c>
      <c r="E562" s="20"/>
      <c r="F562" s="20"/>
      <c r="G562" s="512"/>
      <c r="H562" s="512"/>
      <c r="I562" s="512"/>
      <c r="J562" s="512"/>
      <c r="K562" s="513"/>
      <c r="L562" s="512"/>
      <c r="M562" s="512"/>
      <c r="N562" s="512"/>
      <c r="O562" s="512"/>
      <c r="P562" s="512"/>
      <c r="Q562" s="512"/>
      <c r="R562" s="512"/>
    </row>
    <row r="563" spans="1:18" x14ac:dyDescent="0.2">
      <c r="A563" s="512"/>
      <c r="B563" s="512"/>
      <c r="C563" s="512"/>
      <c r="D563" s="512"/>
      <c r="E563" s="20"/>
      <c r="F563" s="20"/>
      <c r="G563" s="512"/>
      <c r="H563" s="512"/>
      <c r="I563" s="512"/>
      <c r="J563" s="512"/>
      <c r="K563" s="513"/>
      <c r="L563" s="512"/>
      <c r="M563" s="512"/>
      <c r="N563" s="512"/>
      <c r="O563" s="512"/>
      <c r="P563" s="512"/>
      <c r="Q563" s="512"/>
      <c r="R563" s="512"/>
    </row>
    <row r="564" spans="1:18" x14ac:dyDescent="0.2">
      <c r="A564" s="512">
        <v>0</v>
      </c>
      <c r="B564" s="596">
        <v>0</v>
      </c>
      <c r="C564" s="512" t="str">
        <f>TRIM(D564)</f>
        <v>0</v>
      </c>
      <c r="D564" s="512">
        <v>0</v>
      </c>
      <c r="E564" s="20"/>
      <c r="F564" s="20"/>
      <c r="G564" s="512"/>
      <c r="H564" s="512"/>
      <c r="I564" s="512"/>
      <c r="J564" s="512"/>
      <c r="K564" s="513"/>
      <c r="L564" s="512"/>
      <c r="M564" s="512"/>
      <c r="N564" s="512"/>
      <c r="O564" s="512"/>
      <c r="P564" s="512"/>
      <c r="Q564" s="512"/>
      <c r="R564" s="512"/>
    </row>
    <row r="565" spans="1:18" x14ac:dyDescent="0.2">
      <c r="A565" s="512"/>
      <c r="B565" s="512"/>
      <c r="C565" s="512"/>
      <c r="D565" s="512"/>
      <c r="E565" s="20"/>
      <c r="F565" s="20"/>
      <c r="G565" s="512"/>
      <c r="H565" s="512"/>
      <c r="I565" s="512"/>
      <c r="J565" s="512"/>
      <c r="K565" s="513"/>
      <c r="L565" s="512"/>
      <c r="M565" s="512"/>
      <c r="N565" s="512"/>
      <c r="O565" s="512"/>
      <c r="P565" s="512"/>
      <c r="Q565" s="512"/>
      <c r="R565" s="512"/>
    </row>
    <row r="566" spans="1:18" x14ac:dyDescent="0.2">
      <c r="A566" s="512">
        <v>0</v>
      </c>
      <c r="B566" s="596">
        <v>0</v>
      </c>
      <c r="C566" s="512" t="str">
        <f>TRIM(D566)</f>
        <v>0</v>
      </c>
      <c r="D566" s="512">
        <v>0</v>
      </c>
      <c r="E566" s="20"/>
      <c r="F566" s="20"/>
      <c r="G566" s="512"/>
      <c r="H566" s="512"/>
      <c r="I566" s="512"/>
      <c r="J566" s="512"/>
      <c r="K566" s="513"/>
      <c r="L566" s="512"/>
      <c r="M566" s="512"/>
      <c r="N566" s="512"/>
      <c r="O566" s="512"/>
      <c r="P566" s="512"/>
      <c r="Q566" s="512"/>
      <c r="R566" s="512"/>
    </row>
    <row r="567" spans="1:18" x14ac:dyDescent="0.2">
      <c r="A567" s="512"/>
      <c r="B567" s="512"/>
      <c r="C567" s="512"/>
      <c r="D567" s="512"/>
      <c r="E567" s="20"/>
      <c r="F567" s="20"/>
      <c r="G567" s="512"/>
      <c r="H567" s="512"/>
      <c r="I567" s="512"/>
      <c r="J567" s="512"/>
      <c r="K567" s="513"/>
      <c r="L567" s="512"/>
      <c r="M567" s="512"/>
      <c r="N567" s="512"/>
      <c r="O567" s="512"/>
      <c r="P567" s="512"/>
      <c r="Q567" s="512"/>
      <c r="R567" s="512"/>
    </row>
    <row r="568" spans="1:18" x14ac:dyDescent="0.2">
      <c r="A568" s="512">
        <v>0</v>
      </c>
      <c r="B568" s="596">
        <v>0</v>
      </c>
      <c r="C568" s="512" t="str">
        <f>TRIM(D568)</f>
        <v>0</v>
      </c>
      <c r="D568" s="512">
        <v>0</v>
      </c>
      <c r="E568" s="20"/>
      <c r="F568" s="20"/>
      <c r="G568" s="512"/>
      <c r="H568" s="512"/>
      <c r="I568" s="512"/>
      <c r="J568" s="512"/>
      <c r="K568" s="513"/>
      <c r="L568" s="512"/>
      <c r="M568" s="512"/>
      <c r="N568" s="512"/>
      <c r="O568" s="512"/>
      <c r="P568" s="512"/>
      <c r="Q568" s="512"/>
      <c r="R568" s="512"/>
    </row>
    <row r="569" spans="1:18" x14ac:dyDescent="0.2">
      <c r="A569" s="512"/>
      <c r="B569" s="512"/>
      <c r="C569" s="512"/>
      <c r="D569" s="512"/>
      <c r="E569" s="20"/>
      <c r="F569" s="20"/>
      <c r="G569" s="512"/>
      <c r="H569" s="512"/>
      <c r="I569" s="512"/>
      <c r="J569" s="512"/>
      <c r="K569" s="513"/>
      <c r="L569" s="512"/>
      <c r="M569" s="512"/>
      <c r="N569" s="512"/>
      <c r="O569" s="512"/>
      <c r="P569" s="512"/>
      <c r="Q569" s="512"/>
      <c r="R569" s="512"/>
    </row>
    <row r="570" spans="1:18" x14ac:dyDescent="0.2">
      <c r="A570" s="512">
        <v>0</v>
      </c>
      <c r="B570" s="596">
        <v>0</v>
      </c>
      <c r="C570" s="512" t="str">
        <f>TRIM(D570)</f>
        <v>0</v>
      </c>
      <c r="D570" s="512">
        <v>0</v>
      </c>
      <c r="E570" s="20"/>
      <c r="F570" s="20"/>
      <c r="G570" s="512"/>
      <c r="H570" s="512"/>
      <c r="I570" s="512"/>
      <c r="J570" s="512"/>
      <c r="K570" s="513"/>
      <c r="L570" s="512"/>
      <c r="M570" s="512"/>
      <c r="N570" s="512"/>
      <c r="O570" s="512"/>
      <c r="P570" s="512"/>
      <c r="Q570" s="512"/>
      <c r="R570" s="512"/>
    </row>
    <row r="571" spans="1:18" x14ac:dyDescent="0.2">
      <c r="A571" s="512"/>
      <c r="B571" s="512"/>
      <c r="C571" s="512"/>
      <c r="D571" s="512"/>
      <c r="E571" s="20"/>
      <c r="F571" s="20"/>
      <c r="G571" s="512"/>
      <c r="H571" s="512"/>
      <c r="I571" s="512"/>
      <c r="J571" s="512"/>
      <c r="K571" s="513"/>
      <c r="L571" s="512"/>
      <c r="M571" s="512"/>
      <c r="N571" s="512"/>
      <c r="O571" s="512"/>
      <c r="P571" s="512"/>
      <c r="Q571" s="512"/>
      <c r="R571" s="512"/>
    </row>
    <row r="572" spans="1:18" x14ac:dyDescent="0.2">
      <c r="A572" s="512">
        <v>0</v>
      </c>
      <c r="B572" s="596">
        <v>0</v>
      </c>
      <c r="C572" s="512" t="str">
        <f>TRIM(D572)</f>
        <v>0</v>
      </c>
      <c r="D572" s="512">
        <v>0</v>
      </c>
      <c r="E572" s="20"/>
      <c r="F572" s="20"/>
      <c r="G572" s="512"/>
      <c r="H572" s="512"/>
      <c r="I572" s="512"/>
      <c r="J572" s="512"/>
      <c r="K572" s="513"/>
      <c r="L572" s="512"/>
      <c r="M572" s="512"/>
      <c r="N572" s="512"/>
      <c r="O572" s="512"/>
      <c r="P572" s="512"/>
      <c r="Q572" s="512"/>
      <c r="R572" s="512"/>
    </row>
    <row r="573" spans="1:18" x14ac:dyDescent="0.2">
      <c r="A573" s="512"/>
      <c r="B573" s="512"/>
      <c r="C573" s="512"/>
      <c r="D573" s="512"/>
      <c r="E573" s="20"/>
      <c r="F573" s="20"/>
      <c r="G573" s="512"/>
      <c r="H573" s="512"/>
      <c r="I573" s="512"/>
      <c r="J573" s="512"/>
      <c r="K573" s="513"/>
      <c r="L573" s="512"/>
      <c r="M573" s="512"/>
      <c r="N573" s="512"/>
      <c r="O573" s="512"/>
      <c r="P573" s="512"/>
      <c r="Q573" s="512"/>
      <c r="R573" s="512"/>
    </row>
    <row r="574" spans="1:18" x14ac:dyDescent="0.2">
      <c r="A574" s="512">
        <v>0</v>
      </c>
      <c r="B574" s="596">
        <v>0</v>
      </c>
      <c r="C574" s="512" t="str">
        <f>TRIM(D574)</f>
        <v>0</v>
      </c>
      <c r="D574" s="512">
        <v>0</v>
      </c>
      <c r="E574" s="20"/>
      <c r="F574" s="20"/>
      <c r="G574" s="512"/>
      <c r="H574" s="512"/>
      <c r="I574" s="512"/>
      <c r="J574" s="512"/>
      <c r="K574" s="513"/>
      <c r="L574" s="512"/>
      <c r="M574" s="512"/>
      <c r="N574" s="512"/>
      <c r="O574" s="512"/>
      <c r="P574" s="512"/>
      <c r="Q574" s="512"/>
      <c r="R574" s="512"/>
    </row>
    <row r="575" spans="1:18" x14ac:dyDescent="0.2">
      <c r="A575" s="512"/>
      <c r="B575" s="512"/>
      <c r="C575" s="512"/>
      <c r="D575" s="512"/>
      <c r="E575" s="20"/>
      <c r="F575" s="20"/>
      <c r="G575" s="512"/>
      <c r="H575" s="512"/>
      <c r="I575" s="512"/>
      <c r="J575" s="512"/>
      <c r="K575" s="513"/>
      <c r="L575" s="512"/>
      <c r="M575" s="512"/>
      <c r="N575" s="512"/>
      <c r="O575" s="512"/>
      <c r="P575" s="512"/>
      <c r="Q575" s="512"/>
      <c r="R575" s="512"/>
    </row>
    <row r="576" spans="1:18" x14ac:dyDescent="0.2">
      <c r="A576" s="512">
        <v>0</v>
      </c>
      <c r="B576" s="596">
        <v>0</v>
      </c>
      <c r="C576" s="512" t="str">
        <f>TRIM(D576)</f>
        <v>0</v>
      </c>
      <c r="D576" s="512">
        <v>0</v>
      </c>
      <c r="E576" s="20"/>
      <c r="F576" s="20"/>
      <c r="G576" s="512"/>
      <c r="H576" s="512"/>
      <c r="I576" s="512"/>
      <c r="J576" s="512"/>
      <c r="K576" s="513"/>
      <c r="L576" s="512"/>
      <c r="M576" s="512"/>
      <c r="N576" s="512"/>
      <c r="O576" s="512"/>
      <c r="P576" s="512"/>
      <c r="Q576" s="512"/>
      <c r="R576" s="512"/>
    </row>
    <row r="577" spans="1:18" x14ac:dyDescent="0.2">
      <c r="A577" s="512"/>
      <c r="B577" s="512"/>
      <c r="C577" s="512"/>
      <c r="D577" s="512"/>
      <c r="E577" s="20"/>
      <c r="F577" s="20"/>
      <c r="G577" s="512"/>
      <c r="H577" s="512"/>
      <c r="I577" s="512"/>
      <c r="J577" s="512"/>
      <c r="K577" s="513"/>
      <c r="L577" s="512"/>
      <c r="M577" s="512"/>
      <c r="N577" s="512"/>
      <c r="O577" s="512"/>
      <c r="P577" s="512"/>
      <c r="Q577" s="512"/>
      <c r="R577" s="512"/>
    </row>
    <row r="578" spans="1:18" x14ac:dyDescent="0.2">
      <c r="A578" s="512">
        <v>0</v>
      </c>
      <c r="B578" s="596">
        <v>0</v>
      </c>
      <c r="C578" s="512" t="str">
        <f>TRIM(D578)</f>
        <v>0</v>
      </c>
      <c r="D578" s="512">
        <v>0</v>
      </c>
      <c r="E578" s="20"/>
      <c r="F578" s="20"/>
      <c r="G578" s="512"/>
      <c r="H578" s="512"/>
      <c r="I578" s="512"/>
      <c r="J578" s="512"/>
      <c r="K578" s="513"/>
      <c r="L578" s="512"/>
      <c r="M578" s="512"/>
      <c r="N578" s="512"/>
      <c r="O578" s="512"/>
      <c r="P578" s="512"/>
      <c r="Q578" s="512"/>
      <c r="R578" s="512"/>
    </row>
    <row r="579" spans="1:18" x14ac:dyDescent="0.2">
      <c r="A579" s="512"/>
      <c r="B579" s="512"/>
      <c r="C579" s="512"/>
      <c r="D579" s="512"/>
      <c r="E579" s="20"/>
      <c r="F579" s="20"/>
      <c r="G579" s="512"/>
      <c r="H579" s="512"/>
      <c r="I579" s="512"/>
      <c r="J579" s="512"/>
      <c r="K579" s="513"/>
      <c r="L579" s="512"/>
      <c r="M579" s="512"/>
      <c r="N579" s="512"/>
      <c r="O579" s="512"/>
      <c r="P579" s="512"/>
      <c r="Q579" s="512"/>
      <c r="R579" s="512"/>
    </row>
    <row r="580" spans="1:18" x14ac:dyDescent="0.2">
      <c r="A580" s="512">
        <v>0</v>
      </c>
      <c r="B580" s="596">
        <v>0</v>
      </c>
      <c r="C580" s="512" t="str">
        <f>TRIM(D580)</f>
        <v>0</v>
      </c>
      <c r="D580" s="512">
        <v>0</v>
      </c>
      <c r="E580" s="20"/>
      <c r="F580" s="20"/>
      <c r="G580" s="512"/>
      <c r="H580" s="512"/>
      <c r="I580" s="512"/>
      <c r="J580" s="512"/>
      <c r="K580" s="513"/>
      <c r="L580" s="512"/>
      <c r="M580" s="512"/>
      <c r="N580" s="512"/>
      <c r="O580" s="512"/>
      <c r="P580" s="512"/>
      <c r="Q580" s="512"/>
      <c r="R580" s="512"/>
    </row>
    <row r="581" spans="1:18" x14ac:dyDescent="0.2">
      <c r="A581" s="512"/>
      <c r="B581" s="512"/>
      <c r="C581" s="512"/>
      <c r="D581" s="512"/>
      <c r="E581" s="20"/>
      <c r="F581" s="20"/>
      <c r="G581" s="512"/>
      <c r="H581" s="512"/>
      <c r="I581" s="512"/>
      <c r="J581" s="512"/>
      <c r="K581" s="513"/>
      <c r="L581" s="512"/>
      <c r="M581" s="512"/>
      <c r="N581" s="512"/>
      <c r="O581" s="512"/>
      <c r="P581" s="512"/>
      <c r="Q581" s="512"/>
      <c r="R581" s="512"/>
    </row>
    <row r="582" spans="1:18" x14ac:dyDescent="0.2">
      <c r="A582" s="512">
        <v>0</v>
      </c>
      <c r="B582" s="596">
        <v>0</v>
      </c>
      <c r="C582" s="512" t="str">
        <f>TRIM(D582)</f>
        <v>0</v>
      </c>
      <c r="D582" s="512">
        <v>0</v>
      </c>
      <c r="E582" s="20"/>
      <c r="F582" s="20"/>
      <c r="G582" s="512"/>
      <c r="H582" s="512"/>
      <c r="I582" s="512"/>
      <c r="J582" s="512"/>
      <c r="K582" s="513"/>
      <c r="L582" s="512"/>
      <c r="M582" s="512"/>
      <c r="N582" s="512"/>
      <c r="O582" s="512"/>
      <c r="P582" s="512"/>
      <c r="Q582" s="512"/>
      <c r="R582" s="512"/>
    </row>
    <row r="583" spans="1:18" x14ac:dyDescent="0.2">
      <c r="A583" s="512"/>
      <c r="B583" s="512"/>
      <c r="C583" s="512"/>
      <c r="D583" s="512"/>
      <c r="E583" s="20"/>
      <c r="F583" s="20"/>
      <c r="G583" s="512"/>
      <c r="H583" s="512"/>
      <c r="I583" s="512"/>
      <c r="J583" s="512"/>
      <c r="K583" s="513"/>
      <c r="L583" s="512"/>
      <c r="M583" s="512"/>
      <c r="N583" s="512"/>
      <c r="O583" s="512"/>
      <c r="P583" s="512"/>
      <c r="Q583" s="512"/>
      <c r="R583" s="512"/>
    </row>
    <row r="584" spans="1:18" x14ac:dyDescent="0.2">
      <c r="A584" s="512">
        <v>0</v>
      </c>
      <c r="B584" s="596">
        <v>0</v>
      </c>
      <c r="C584" s="512" t="str">
        <f>TRIM(D584)</f>
        <v>0</v>
      </c>
      <c r="D584" s="512">
        <v>0</v>
      </c>
      <c r="E584" s="20"/>
      <c r="F584" s="20"/>
      <c r="G584" s="512"/>
      <c r="H584" s="512"/>
      <c r="I584" s="512"/>
      <c r="J584" s="512"/>
      <c r="K584" s="513"/>
      <c r="L584" s="512"/>
      <c r="M584" s="512"/>
      <c r="N584" s="512"/>
      <c r="O584" s="512"/>
      <c r="P584" s="512"/>
      <c r="Q584" s="512"/>
      <c r="R584" s="512"/>
    </row>
    <row r="585" spans="1:18" x14ac:dyDescent="0.2">
      <c r="A585" s="512"/>
      <c r="B585" s="512"/>
      <c r="C585" s="512"/>
      <c r="D585" s="512"/>
      <c r="E585" s="20"/>
      <c r="F585" s="20"/>
      <c r="G585" s="512"/>
      <c r="H585" s="512"/>
      <c r="I585" s="512"/>
      <c r="J585" s="512"/>
      <c r="K585" s="513"/>
      <c r="L585" s="512"/>
      <c r="M585" s="512"/>
      <c r="N585" s="512"/>
      <c r="O585" s="512"/>
      <c r="P585" s="512"/>
      <c r="Q585" s="512"/>
      <c r="R585" s="512"/>
    </row>
    <row r="586" spans="1:18" x14ac:dyDescent="0.2">
      <c r="A586" s="512">
        <v>0</v>
      </c>
      <c r="B586" s="596">
        <v>0</v>
      </c>
      <c r="C586" s="512" t="str">
        <f>TRIM(D586)</f>
        <v>0</v>
      </c>
      <c r="D586" s="512">
        <v>0</v>
      </c>
      <c r="E586" s="20"/>
      <c r="F586" s="20"/>
      <c r="G586" s="512"/>
      <c r="H586" s="512"/>
      <c r="I586" s="512"/>
      <c r="J586" s="512"/>
      <c r="K586" s="513"/>
      <c r="L586" s="512"/>
      <c r="M586" s="512"/>
      <c r="N586" s="512"/>
      <c r="O586" s="512"/>
      <c r="P586" s="512"/>
      <c r="Q586" s="512"/>
      <c r="R586" s="512"/>
    </row>
    <row r="587" spans="1:18" x14ac:dyDescent="0.2">
      <c r="A587" s="512"/>
      <c r="B587" s="512"/>
      <c r="C587" s="512"/>
      <c r="D587" s="512"/>
      <c r="E587" s="20"/>
      <c r="F587" s="20"/>
      <c r="G587" s="512"/>
      <c r="H587" s="512"/>
      <c r="I587" s="512"/>
      <c r="J587" s="512"/>
      <c r="K587" s="513"/>
      <c r="L587" s="512"/>
      <c r="M587" s="512"/>
      <c r="N587" s="512"/>
      <c r="O587" s="512"/>
      <c r="P587" s="512"/>
      <c r="Q587" s="512"/>
      <c r="R587" s="512"/>
    </row>
    <row r="588" spans="1:18" x14ac:dyDescent="0.2">
      <c r="A588" s="512">
        <v>0</v>
      </c>
      <c r="B588" s="596">
        <v>0</v>
      </c>
      <c r="C588" s="512" t="str">
        <f>TRIM(D588)</f>
        <v>0</v>
      </c>
      <c r="D588" s="512">
        <v>0</v>
      </c>
      <c r="E588" s="20"/>
      <c r="F588" s="20"/>
      <c r="G588" s="512"/>
      <c r="H588" s="512"/>
      <c r="I588" s="512"/>
      <c r="J588" s="512"/>
      <c r="K588" s="513"/>
      <c r="L588" s="512"/>
      <c r="M588" s="512"/>
      <c r="N588" s="512"/>
      <c r="O588" s="512"/>
      <c r="P588" s="512"/>
      <c r="Q588" s="512"/>
      <c r="R588" s="512"/>
    </row>
    <row r="589" spans="1:18" x14ac:dyDescent="0.2">
      <c r="A589" s="512"/>
      <c r="B589" s="512"/>
      <c r="C589" s="512"/>
      <c r="D589" s="512"/>
      <c r="E589" s="20"/>
      <c r="F589" s="20"/>
      <c r="G589" s="512"/>
      <c r="H589" s="512"/>
      <c r="I589" s="512"/>
      <c r="J589" s="512"/>
      <c r="K589" s="513"/>
      <c r="L589" s="512"/>
      <c r="M589" s="512"/>
      <c r="N589" s="512"/>
      <c r="O589" s="512"/>
      <c r="P589" s="512"/>
      <c r="Q589" s="512"/>
      <c r="R589" s="512"/>
    </row>
    <row r="590" spans="1:18" x14ac:dyDescent="0.2">
      <c r="A590" s="512">
        <v>0</v>
      </c>
      <c r="B590" s="596">
        <v>0</v>
      </c>
      <c r="C590" s="512" t="str">
        <f>TRIM(D590)</f>
        <v>0</v>
      </c>
      <c r="D590" s="512">
        <v>0</v>
      </c>
      <c r="E590" s="20"/>
      <c r="F590" s="20"/>
      <c r="G590" s="512"/>
      <c r="H590" s="512"/>
      <c r="I590" s="512"/>
      <c r="J590" s="512"/>
      <c r="K590" s="513"/>
      <c r="L590" s="512"/>
      <c r="M590" s="512"/>
      <c r="N590" s="512"/>
      <c r="O590" s="512"/>
      <c r="P590" s="512"/>
      <c r="Q590" s="512"/>
      <c r="R590" s="512"/>
    </row>
    <row r="591" spans="1:18" x14ac:dyDescent="0.2">
      <c r="A591" s="512"/>
      <c r="B591" s="512"/>
      <c r="C591" s="512"/>
      <c r="D591" s="512"/>
      <c r="E591" s="20"/>
      <c r="F591" s="20"/>
      <c r="G591" s="512"/>
      <c r="H591" s="512"/>
      <c r="I591" s="512"/>
      <c r="J591" s="512"/>
      <c r="K591" s="513"/>
      <c r="L591" s="512"/>
      <c r="M591" s="512"/>
      <c r="N591" s="512"/>
      <c r="O591" s="512"/>
      <c r="P591" s="512"/>
      <c r="Q591" s="512"/>
      <c r="R591" s="512"/>
    </row>
    <row r="592" spans="1:18" x14ac:dyDescent="0.2">
      <c r="A592" s="512">
        <v>0</v>
      </c>
      <c r="B592" s="596">
        <v>0</v>
      </c>
      <c r="C592" s="512" t="str">
        <f>TRIM(D592)</f>
        <v>0</v>
      </c>
      <c r="D592" s="512">
        <v>0</v>
      </c>
      <c r="E592" s="20"/>
      <c r="F592" s="20"/>
      <c r="G592" s="512"/>
      <c r="H592" s="512"/>
      <c r="I592" s="512"/>
      <c r="J592" s="512"/>
      <c r="K592" s="513"/>
      <c r="L592" s="512"/>
      <c r="M592" s="512"/>
      <c r="N592" s="512"/>
      <c r="O592" s="512"/>
      <c r="P592" s="512"/>
      <c r="Q592" s="512"/>
      <c r="R592" s="512"/>
    </row>
    <row r="593" spans="1:18" x14ac:dyDescent="0.2">
      <c r="A593" s="512"/>
      <c r="B593" s="512"/>
      <c r="C593" s="512"/>
      <c r="D593" s="512"/>
      <c r="E593" s="20"/>
      <c r="F593" s="20"/>
      <c r="G593" s="512"/>
      <c r="H593" s="512"/>
      <c r="I593" s="512"/>
      <c r="J593" s="512"/>
      <c r="K593" s="513"/>
      <c r="L593" s="512"/>
      <c r="M593" s="512"/>
      <c r="N593" s="512"/>
      <c r="O593" s="512"/>
      <c r="P593" s="512"/>
      <c r="Q593" s="512"/>
      <c r="R593" s="512"/>
    </row>
    <row r="594" spans="1:18" x14ac:dyDescent="0.2">
      <c r="A594" s="512">
        <v>0</v>
      </c>
      <c r="B594" s="596">
        <v>0</v>
      </c>
      <c r="C594" s="512" t="str">
        <f>TRIM(D594)</f>
        <v>0</v>
      </c>
      <c r="D594" s="512">
        <v>0</v>
      </c>
      <c r="E594" s="20"/>
      <c r="F594" s="20"/>
      <c r="G594" s="512"/>
      <c r="H594" s="512"/>
      <c r="I594" s="512"/>
      <c r="J594" s="512"/>
      <c r="K594" s="513"/>
      <c r="L594" s="512"/>
      <c r="M594" s="512"/>
      <c r="N594" s="512"/>
      <c r="O594" s="512"/>
      <c r="P594" s="512"/>
      <c r="Q594" s="512"/>
      <c r="R594" s="512"/>
    </row>
    <row r="595" spans="1:18" x14ac:dyDescent="0.2">
      <c r="A595" s="512"/>
      <c r="B595" s="512"/>
      <c r="C595" s="512"/>
      <c r="D595" s="512"/>
      <c r="E595" s="20"/>
      <c r="F595" s="20"/>
      <c r="G595" s="512"/>
      <c r="H595" s="512"/>
      <c r="I595" s="512"/>
      <c r="J595" s="512"/>
      <c r="K595" s="513"/>
      <c r="L595" s="512"/>
      <c r="M595" s="512"/>
      <c r="N595" s="512"/>
      <c r="O595" s="512"/>
      <c r="P595" s="512"/>
      <c r="Q595" s="512"/>
      <c r="R595" s="512"/>
    </row>
    <row r="596" spans="1:18" x14ac:dyDescent="0.2">
      <c r="A596" s="512">
        <v>0</v>
      </c>
      <c r="B596" s="596">
        <v>0</v>
      </c>
      <c r="C596" s="512" t="str">
        <f>TRIM(D596)</f>
        <v>0</v>
      </c>
      <c r="D596" s="512">
        <v>0</v>
      </c>
      <c r="E596" s="20"/>
      <c r="F596" s="20"/>
      <c r="G596" s="512"/>
      <c r="H596" s="512"/>
      <c r="I596" s="512"/>
      <c r="J596" s="512"/>
      <c r="K596" s="513"/>
      <c r="L596" s="512"/>
      <c r="M596" s="512"/>
      <c r="N596" s="512"/>
      <c r="O596" s="512"/>
      <c r="P596" s="512"/>
      <c r="Q596" s="512"/>
      <c r="R596" s="512"/>
    </row>
    <row r="597" spans="1:18" x14ac:dyDescent="0.2">
      <c r="A597" s="512"/>
      <c r="B597" s="512"/>
      <c r="C597" s="512"/>
      <c r="D597" s="512"/>
      <c r="E597" s="20"/>
      <c r="F597" s="20"/>
      <c r="G597" s="512"/>
      <c r="H597" s="512"/>
      <c r="I597" s="512"/>
      <c r="J597" s="512"/>
      <c r="K597" s="513"/>
      <c r="L597" s="512"/>
      <c r="M597" s="512"/>
      <c r="N597" s="512"/>
      <c r="O597" s="512"/>
      <c r="P597" s="512"/>
      <c r="Q597" s="512"/>
      <c r="R597" s="512"/>
    </row>
    <row r="598" spans="1:18" x14ac:dyDescent="0.2">
      <c r="A598" s="512">
        <v>0</v>
      </c>
      <c r="B598" s="596">
        <v>0</v>
      </c>
      <c r="C598" s="512" t="str">
        <f>TRIM(D598)</f>
        <v>0</v>
      </c>
      <c r="D598" s="512">
        <v>0</v>
      </c>
      <c r="E598" s="20"/>
      <c r="F598" s="20"/>
      <c r="G598" s="512"/>
      <c r="H598" s="512"/>
      <c r="I598" s="512"/>
      <c r="J598" s="512"/>
      <c r="K598" s="513"/>
      <c r="L598" s="512"/>
      <c r="M598" s="512"/>
      <c r="N598" s="512"/>
      <c r="O598" s="512"/>
      <c r="P598" s="512"/>
      <c r="Q598" s="512"/>
      <c r="R598" s="512"/>
    </row>
    <row r="599" spans="1:18" x14ac:dyDescent="0.2">
      <c r="A599" s="512"/>
      <c r="B599" s="512"/>
      <c r="C599" s="512"/>
      <c r="D599" s="512"/>
      <c r="E599" s="20"/>
      <c r="F599" s="20"/>
      <c r="G599" s="512"/>
      <c r="H599" s="512"/>
      <c r="I599" s="512"/>
      <c r="J599" s="512"/>
      <c r="K599" s="513"/>
      <c r="L599" s="512"/>
      <c r="M599" s="512"/>
      <c r="N599" s="512"/>
      <c r="O599" s="512"/>
      <c r="P599" s="512"/>
      <c r="Q599" s="512"/>
      <c r="R599" s="512"/>
    </row>
    <row r="600" spans="1:18" x14ac:dyDescent="0.2">
      <c r="A600" s="512">
        <v>0</v>
      </c>
      <c r="B600" s="596">
        <v>0</v>
      </c>
      <c r="C600" s="512" t="str">
        <f>TRIM(D600)</f>
        <v>0</v>
      </c>
      <c r="D600" s="512">
        <v>0</v>
      </c>
      <c r="E600" s="20"/>
      <c r="F600" s="20"/>
      <c r="G600" s="512"/>
      <c r="H600" s="512"/>
      <c r="I600" s="512"/>
      <c r="J600" s="512"/>
      <c r="K600" s="513"/>
      <c r="L600" s="512"/>
      <c r="M600" s="512"/>
      <c r="N600" s="512"/>
      <c r="O600" s="512"/>
      <c r="P600" s="512"/>
      <c r="Q600" s="512"/>
      <c r="R600" s="512"/>
    </row>
    <row r="601" spans="1:18" x14ac:dyDescent="0.2">
      <c r="A601" s="512"/>
      <c r="B601" s="512"/>
      <c r="C601" s="512"/>
      <c r="D601" s="512"/>
      <c r="E601" s="20"/>
      <c r="F601" s="20"/>
      <c r="G601" s="512"/>
      <c r="H601" s="512"/>
      <c r="I601" s="512"/>
      <c r="J601" s="512"/>
      <c r="K601" s="513"/>
      <c r="L601" s="512"/>
      <c r="M601" s="512"/>
      <c r="N601" s="512"/>
      <c r="O601" s="512"/>
      <c r="P601" s="512"/>
      <c r="Q601" s="512"/>
      <c r="R601" s="512"/>
    </row>
    <row r="602" spans="1:18" x14ac:dyDescent="0.2">
      <c r="A602" s="512">
        <v>0</v>
      </c>
      <c r="B602" s="596">
        <v>0</v>
      </c>
      <c r="C602" s="512" t="str">
        <f>TRIM(D602)</f>
        <v>0</v>
      </c>
      <c r="D602" s="512">
        <v>0</v>
      </c>
      <c r="E602" s="20"/>
      <c r="F602" s="20"/>
      <c r="G602" s="512"/>
      <c r="H602" s="512"/>
      <c r="I602" s="512"/>
      <c r="J602" s="512"/>
      <c r="K602" s="513"/>
      <c r="L602" s="512"/>
      <c r="M602" s="512"/>
      <c r="N602" s="512"/>
      <c r="O602" s="512"/>
      <c r="P602" s="512"/>
      <c r="Q602" s="512"/>
      <c r="R602" s="512"/>
    </row>
    <row r="603" spans="1:18" x14ac:dyDescent="0.2">
      <c r="A603" s="512"/>
      <c r="B603" s="512"/>
      <c r="C603" s="512"/>
      <c r="D603" s="512"/>
      <c r="E603" s="20"/>
      <c r="F603" s="20"/>
      <c r="G603" s="512"/>
      <c r="H603" s="512"/>
      <c r="I603" s="512"/>
      <c r="J603" s="512"/>
      <c r="K603" s="513"/>
      <c r="L603" s="512"/>
      <c r="M603" s="512"/>
      <c r="N603" s="512"/>
      <c r="O603" s="512"/>
      <c r="P603" s="512"/>
      <c r="Q603" s="512"/>
      <c r="R603" s="512"/>
    </row>
    <row r="604" spans="1:18" x14ac:dyDescent="0.2">
      <c r="A604" s="512">
        <v>0</v>
      </c>
      <c r="B604" s="596">
        <v>0</v>
      </c>
      <c r="C604" s="512" t="str">
        <f>TRIM(D604)</f>
        <v>0</v>
      </c>
      <c r="D604" s="512">
        <v>0</v>
      </c>
      <c r="E604" s="20"/>
      <c r="F604" s="20"/>
      <c r="G604" s="512"/>
      <c r="H604" s="512"/>
      <c r="I604" s="512"/>
      <c r="J604" s="512"/>
      <c r="K604" s="513"/>
      <c r="L604" s="512"/>
      <c r="M604" s="512"/>
      <c r="N604" s="512"/>
      <c r="O604" s="512"/>
      <c r="P604" s="512"/>
      <c r="Q604" s="512"/>
      <c r="R604" s="512"/>
    </row>
    <row r="605" spans="1:18" x14ac:dyDescent="0.2">
      <c r="A605" s="512"/>
      <c r="B605" s="512"/>
      <c r="C605" s="512"/>
      <c r="D605" s="512"/>
      <c r="E605" s="20"/>
      <c r="F605" s="20"/>
      <c r="G605" s="512"/>
      <c r="H605" s="512"/>
      <c r="I605" s="512"/>
      <c r="J605" s="512"/>
      <c r="K605" s="513"/>
      <c r="L605" s="512"/>
      <c r="M605" s="512"/>
      <c r="N605" s="512"/>
      <c r="O605" s="512"/>
      <c r="P605" s="512"/>
      <c r="Q605" s="512"/>
      <c r="R605" s="512"/>
    </row>
    <row r="606" spans="1:18" x14ac:dyDescent="0.2">
      <c r="A606" s="512">
        <v>0</v>
      </c>
      <c r="B606" s="596">
        <v>0</v>
      </c>
      <c r="C606" s="512" t="str">
        <f>TRIM(D606)</f>
        <v>0</v>
      </c>
      <c r="D606" s="512">
        <v>0</v>
      </c>
      <c r="E606" s="20"/>
      <c r="F606" s="20"/>
      <c r="G606" s="512"/>
      <c r="H606" s="512"/>
      <c r="I606" s="512"/>
      <c r="J606" s="512"/>
      <c r="K606" s="513"/>
      <c r="L606" s="512"/>
      <c r="M606" s="512"/>
      <c r="N606" s="512"/>
      <c r="O606" s="512"/>
      <c r="P606" s="512"/>
      <c r="Q606" s="512"/>
      <c r="R606" s="512"/>
    </row>
    <row r="607" spans="1:18" x14ac:dyDescent="0.2">
      <c r="A607" s="512"/>
      <c r="B607" s="512"/>
      <c r="C607" s="512"/>
      <c r="D607" s="512"/>
      <c r="E607" s="20"/>
      <c r="F607" s="20"/>
      <c r="G607" s="512"/>
      <c r="H607" s="512"/>
      <c r="I607" s="512"/>
      <c r="J607" s="512"/>
      <c r="K607" s="513"/>
      <c r="L607" s="512"/>
      <c r="M607" s="512"/>
      <c r="N607" s="512"/>
      <c r="O607" s="512"/>
      <c r="P607" s="512"/>
      <c r="Q607" s="512"/>
      <c r="R607" s="512"/>
    </row>
    <row r="608" spans="1:18" x14ac:dyDescent="0.2">
      <c r="A608" s="512">
        <v>0</v>
      </c>
      <c r="B608" s="596">
        <v>0</v>
      </c>
      <c r="C608" s="512"/>
      <c r="D608" s="512"/>
      <c r="E608" s="20"/>
      <c r="F608" s="20"/>
      <c r="G608" s="512"/>
      <c r="H608" s="512"/>
      <c r="I608" s="512"/>
      <c r="J608" s="512"/>
      <c r="K608" s="513"/>
      <c r="L608" s="512"/>
      <c r="M608" s="512"/>
      <c r="N608" s="512"/>
      <c r="O608" s="512"/>
      <c r="P608" s="512"/>
      <c r="Q608" s="512"/>
      <c r="R608" s="512"/>
    </row>
    <row r="609" spans="1:18" x14ac:dyDescent="0.2">
      <c r="A609" s="512"/>
      <c r="B609" s="512"/>
      <c r="C609" s="512"/>
      <c r="D609" s="512"/>
      <c r="E609" s="20"/>
      <c r="F609" s="20"/>
      <c r="G609" s="512"/>
      <c r="H609" s="512"/>
      <c r="I609" s="512"/>
      <c r="J609" s="512"/>
      <c r="K609" s="513"/>
      <c r="L609" s="512"/>
      <c r="M609" s="512"/>
      <c r="N609" s="512"/>
      <c r="O609" s="512"/>
      <c r="P609" s="512"/>
      <c r="Q609" s="512"/>
      <c r="R609" s="512"/>
    </row>
    <row r="610" spans="1:18" x14ac:dyDescent="0.2">
      <c r="A610" s="512">
        <v>0</v>
      </c>
      <c r="B610" s="596">
        <v>0</v>
      </c>
      <c r="C610" s="512"/>
      <c r="D610" s="512"/>
      <c r="E610" s="20"/>
      <c r="F610" s="20"/>
      <c r="G610" s="512"/>
      <c r="H610" s="512"/>
      <c r="I610" s="512"/>
      <c r="J610" s="512"/>
      <c r="K610" s="513"/>
      <c r="L610" s="512"/>
      <c r="M610" s="512"/>
      <c r="N610" s="512"/>
      <c r="O610" s="512"/>
      <c r="P610" s="512"/>
      <c r="Q610" s="512"/>
      <c r="R610" s="512"/>
    </row>
    <row r="611" spans="1:18" x14ac:dyDescent="0.2">
      <c r="A611" s="512"/>
      <c r="B611" s="512"/>
      <c r="C611" s="512"/>
      <c r="D611" s="512"/>
      <c r="E611" s="20"/>
      <c r="F611" s="20"/>
      <c r="G611" s="512"/>
      <c r="H611" s="512"/>
      <c r="I611" s="512"/>
      <c r="J611" s="512"/>
      <c r="K611" s="513"/>
      <c r="L611" s="512"/>
      <c r="M611" s="512"/>
      <c r="N611" s="512"/>
      <c r="O611" s="512"/>
      <c r="P611" s="512"/>
      <c r="Q611" s="512"/>
      <c r="R611" s="512"/>
    </row>
    <row r="612" spans="1:18" x14ac:dyDescent="0.2">
      <c r="A612" s="512">
        <v>0</v>
      </c>
      <c r="B612" s="596">
        <v>0</v>
      </c>
      <c r="C612" s="512"/>
      <c r="D612" s="512"/>
      <c r="E612" s="20"/>
      <c r="F612" s="20"/>
      <c r="G612" s="512"/>
      <c r="H612" s="512"/>
      <c r="I612" s="512"/>
      <c r="J612" s="512"/>
      <c r="K612" s="513"/>
      <c r="L612" s="512"/>
      <c r="M612" s="512"/>
      <c r="N612" s="512"/>
      <c r="O612" s="512"/>
      <c r="P612" s="512"/>
      <c r="Q612" s="512"/>
      <c r="R612" s="512"/>
    </row>
    <row r="613" spans="1:18" x14ac:dyDescent="0.2">
      <c r="A613" s="512"/>
      <c r="B613" s="512"/>
      <c r="C613" s="512"/>
      <c r="D613" s="512"/>
      <c r="E613" s="20"/>
      <c r="F613" s="20"/>
      <c r="G613" s="512"/>
      <c r="H613" s="512"/>
      <c r="I613" s="512"/>
      <c r="J613" s="512"/>
      <c r="K613" s="513"/>
      <c r="L613" s="512"/>
      <c r="M613" s="512"/>
      <c r="N613" s="512"/>
      <c r="O613" s="512"/>
      <c r="P613" s="512"/>
      <c r="Q613" s="512"/>
      <c r="R613" s="512"/>
    </row>
    <row r="614" spans="1:18" x14ac:dyDescent="0.2">
      <c r="A614" s="512">
        <v>0</v>
      </c>
      <c r="B614" s="596">
        <v>0</v>
      </c>
      <c r="C614" s="512"/>
      <c r="D614" s="512"/>
      <c r="E614" s="20"/>
      <c r="F614" s="20"/>
      <c r="G614" s="512"/>
      <c r="H614" s="512"/>
      <c r="I614" s="512"/>
      <c r="J614" s="512"/>
      <c r="K614" s="513"/>
      <c r="L614" s="512"/>
      <c r="M614" s="512"/>
      <c r="N614" s="512"/>
      <c r="O614" s="512"/>
      <c r="P614" s="512"/>
      <c r="Q614" s="512"/>
      <c r="R614" s="512"/>
    </row>
    <row r="615" spans="1:18" x14ac:dyDescent="0.2">
      <c r="A615" s="512"/>
      <c r="B615" s="512"/>
      <c r="C615" s="512"/>
      <c r="D615" s="512"/>
      <c r="E615" s="20"/>
      <c r="F615" s="20"/>
      <c r="G615" s="512"/>
      <c r="H615" s="512"/>
      <c r="I615" s="512"/>
      <c r="J615" s="512"/>
      <c r="K615" s="513"/>
      <c r="L615" s="512"/>
      <c r="M615" s="512"/>
      <c r="N615" s="512"/>
      <c r="O615" s="512"/>
      <c r="P615" s="512"/>
      <c r="Q615" s="512"/>
      <c r="R615" s="512"/>
    </row>
    <row r="616" spans="1:18" x14ac:dyDescent="0.2">
      <c r="A616" s="512">
        <v>0</v>
      </c>
      <c r="B616" s="596">
        <v>0</v>
      </c>
      <c r="C616" s="512"/>
      <c r="D616" s="512"/>
      <c r="E616" s="20"/>
      <c r="F616" s="20"/>
      <c r="G616" s="512"/>
      <c r="H616" s="512"/>
      <c r="I616" s="512"/>
      <c r="J616" s="512"/>
      <c r="K616" s="513"/>
      <c r="L616" s="512"/>
      <c r="M616" s="512"/>
      <c r="N616" s="512"/>
      <c r="O616" s="512"/>
      <c r="P616" s="512"/>
      <c r="Q616" s="512"/>
      <c r="R616" s="512"/>
    </row>
    <row r="617" spans="1:18" x14ac:dyDescent="0.2">
      <c r="A617" s="512"/>
      <c r="B617" s="512"/>
      <c r="C617" s="512"/>
      <c r="D617" s="512"/>
      <c r="E617" s="20"/>
      <c r="F617" s="20"/>
      <c r="G617" s="512"/>
      <c r="H617" s="512"/>
      <c r="I617" s="512"/>
      <c r="J617" s="512"/>
      <c r="K617" s="513"/>
      <c r="L617" s="512"/>
      <c r="M617" s="512"/>
      <c r="N617" s="512"/>
      <c r="O617" s="512"/>
      <c r="P617" s="512"/>
      <c r="Q617" s="512"/>
      <c r="R617" s="512"/>
    </row>
    <row r="618" spans="1:18" x14ac:dyDescent="0.2">
      <c r="A618" s="512">
        <v>0</v>
      </c>
      <c r="B618" s="596">
        <v>0</v>
      </c>
      <c r="C618" s="512"/>
      <c r="D618" s="512"/>
      <c r="E618" s="20"/>
      <c r="F618" s="20"/>
      <c r="G618" s="512"/>
      <c r="H618" s="512"/>
      <c r="I618" s="512"/>
      <c r="J618" s="512"/>
      <c r="K618" s="513"/>
      <c r="L618" s="512"/>
      <c r="M618" s="512"/>
      <c r="N618" s="512"/>
      <c r="O618" s="512"/>
      <c r="P618" s="512"/>
      <c r="Q618" s="512"/>
      <c r="R618" s="512"/>
    </row>
    <row r="619" spans="1:18" x14ac:dyDescent="0.2">
      <c r="A619" s="512"/>
      <c r="B619" s="512"/>
      <c r="C619" s="512"/>
      <c r="D619" s="512"/>
      <c r="E619" s="20"/>
      <c r="F619" s="20"/>
      <c r="G619" s="512"/>
      <c r="H619" s="512"/>
      <c r="I619" s="512"/>
      <c r="J619" s="512"/>
      <c r="K619" s="513"/>
      <c r="L619" s="512"/>
      <c r="M619" s="512"/>
      <c r="N619" s="512"/>
      <c r="O619" s="512"/>
      <c r="P619" s="512"/>
      <c r="Q619" s="512"/>
      <c r="R619" s="512"/>
    </row>
    <row r="620" spans="1:18" x14ac:dyDescent="0.2">
      <c r="A620" s="512">
        <v>0</v>
      </c>
      <c r="B620" s="596">
        <v>0</v>
      </c>
      <c r="C620" s="512"/>
      <c r="D620" s="512"/>
      <c r="E620" s="20"/>
      <c r="F620" s="20"/>
      <c r="G620" s="512"/>
      <c r="H620" s="512"/>
      <c r="I620" s="512"/>
      <c r="J620" s="512"/>
      <c r="K620" s="513"/>
      <c r="L620" s="512"/>
      <c r="M620" s="512"/>
      <c r="N620" s="512"/>
      <c r="O620" s="512"/>
      <c r="P620" s="512"/>
      <c r="Q620" s="512"/>
      <c r="R620" s="512"/>
    </row>
    <row r="621" spans="1:18" x14ac:dyDescent="0.2">
      <c r="A621" s="512"/>
      <c r="B621" s="512"/>
      <c r="C621" s="512"/>
      <c r="D621" s="512"/>
      <c r="E621" s="20"/>
      <c r="F621" s="20"/>
      <c r="G621" s="512"/>
      <c r="H621" s="512"/>
      <c r="I621" s="512"/>
      <c r="J621" s="512"/>
      <c r="K621" s="513"/>
      <c r="L621" s="512"/>
      <c r="M621" s="512"/>
      <c r="N621" s="512"/>
      <c r="O621" s="512"/>
      <c r="P621" s="512"/>
      <c r="Q621" s="512"/>
      <c r="R621" s="512"/>
    </row>
    <row r="622" spans="1:18" x14ac:dyDescent="0.2">
      <c r="A622" s="512">
        <v>0</v>
      </c>
      <c r="B622" s="596">
        <v>0</v>
      </c>
      <c r="C622" s="512"/>
      <c r="D622" s="512"/>
      <c r="E622" s="20"/>
      <c r="F622" s="20"/>
      <c r="G622" s="512"/>
      <c r="H622" s="512"/>
      <c r="I622" s="512"/>
      <c r="J622" s="512"/>
      <c r="K622" s="513"/>
      <c r="L622" s="512"/>
      <c r="M622" s="512"/>
      <c r="N622" s="512"/>
      <c r="O622" s="512"/>
      <c r="P622" s="512"/>
      <c r="Q622" s="512"/>
      <c r="R622" s="512"/>
    </row>
    <row r="623" spans="1:18" x14ac:dyDescent="0.2">
      <c r="A623" s="512"/>
      <c r="B623" s="512"/>
      <c r="C623" s="512"/>
      <c r="D623" s="512"/>
      <c r="E623" s="20"/>
      <c r="F623" s="20"/>
      <c r="G623" s="512"/>
      <c r="H623" s="512"/>
      <c r="I623" s="512"/>
      <c r="J623" s="512"/>
      <c r="K623" s="513"/>
      <c r="L623" s="512"/>
      <c r="M623" s="512"/>
      <c r="N623" s="512"/>
      <c r="O623" s="512"/>
      <c r="P623" s="512"/>
      <c r="Q623" s="512"/>
      <c r="R623" s="512"/>
    </row>
    <row r="624" spans="1:18" x14ac:dyDescent="0.2">
      <c r="A624" s="512">
        <v>0</v>
      </c>
      <c r="B624" s="596">
        <v>0</v>
      </c>
      <c r="C624" s="512"/>
      <c r="D624" s="512"/>
      <c r="E624" s="20"/>
      <c r="F624" s="20"/>
      <c r="G624" s="512"/>
      <c r="H624" s="512"/>
      <c r="I624" s="512"/>
      <c r="J624" s="512"/>
      <c r="K624" s="513"/>
      <c r="L624" s="512"/>
      <c r="M624" s="512"/>
      <c r="N624" s="512"/>
      <c r="O624" s="512"/>
      <c r="P624" s="512"/>
      <c r="Q624" s="512"/>
      <c r="R624" s="512"/>
    </row>
    <row r="625" spans="1:18" x14ac:dyDescent="0.2">
      <c r="A625" s="512"/>
      <c r="B625" s="512"/>
      <c r="C625" s="512"/>
      <c r="D625" s="512"/>
      <c r="E625" s="20"/>
      <c r="F625" s="20"/>
      <c r="G625" s="512"/>
      <c r="H625" s="512"/>
      <c r="I625" s="512"/>
      <c r="J625" s="512"/>
      <c r="K625" s="513"/>
      <c r="L625" s="512"/>
      <c r="M625" s="512"/>
      <c r="N625" s="512"/>
      <c r="O625" s="512"/>
      <c r="P625" s="512"/>
      <c r="Q625" s="512"/>
      <c r="R625" s="512"/>
    </row>
    <row r="626" spans="1:18" x14ac:dyDescent="0.2">
      <c r="A626" s="512">
        <v>0</v>
      </c>
      <c r="B626" s="596">
        <v>0</v>
      </c>
      <c r="C626" s="512"/>
      <c r="D626" s="512"/>
      <c r="E626" s="20"/>
      <c r="F626" s="20"/>
      <c r="G626" s="512"/>
      <c r="H626" s="512"/>
      <c r="I626" s="512"/>
      <c r="J626" s="512"/>
      <c r="K626" s="513"/>
      <c r="L626" s="512"/>
      <c r="M626" s="512"/>
      <c r="N626" s="512"/>
      <c r="O626" s="512"/>
      <c r="P626" s="512"/>
      <c r="Q626" s="512"/>
      <c r="R626" s="512"/>
    </row>
    <row r="627" spans="1:18" x14ac:dyDescent="0.2">
      <c r="A627" s="512"/>
      <c r="B627" s="512"/>
      <c r="C627" s="512"/>
      <c r="D627" s="512"/>
      <c r="E627" s="20"/>
      <c r="F627" s="20"/>
      <c r="G627" s="512"/>
      <c r="H627" s="512"/>
      <c r="I627" s="512"/>
      <c r="J627" s="512"/>
      <c r="K627" s="513"/>
      <c r="L627" s="512"/>
      <c r="M627" s="512"/>
      <c r="N627" s="512"/>
      <c r="O627" s="512"/>
      <c r="P627" s="512"/>
      <c r="Q627" s="512"/>
      <c r="R627" s="512"/>
    </row>
    <row r="628" spans="1:18" x14ac:dyDescent="0.2">
      <c r="A628" s="512">
        <v>0</v>
      </c>
      <c r="B628" s="596">
        <v>0</v>
      </c>
      <c r="C628" s="512"/>
      <c r="D628" s="512"/>
      <c r="E628" s="20"/>
      <c r="F628" s="20"/>
      <c r="G628" s="512"/>
      <c r="H628" s="512"/>
      <c r="I628" s="512"/>
      <c r="J628" s="512"/>
      <c r="K628" s="513"/>
      <c r="L628" s="512"/>
      <c r="M628" s="512"/>
      <c r="N628" s="512"/>
      <c r="O628" s="512"/>
      <c r="P628" s="512"/>
      <c r="Q628" s="512"/>
      <c r="R628" s="512"/>
    </row>
    <row r="629" spans="1:18" x14ac:dyDescent="0.2">
      <c r="A629" s="512"/>
      <c r="B629" s="512"/>
      <c r="C629" s="512"/>
      <c r="D629" s="512"/>
      <c r="E629" s="20"/>
      <c r="F629" s="20"/>
      <c r="G629" s="512"/>
      <c r="H629" s="512"/>
      <c r="I629" s="512"/>
      <c r="J629" s="512"/>
      <c r="K629" s="513"/>
      <c r="L629" s="512"/>
      <c r="M629" s="512"/>
      <c r="N629" s="512"/>
      <c r="O629" s="512"/>
      <c r="P629" s="512"/>
      <c r="Q629" s="512"/>
      <c r="R629" s="512"/>
    </row>
    <row r="630" spans="1:18" x14ac:dyDescent="0.2">
      <c r="A630" s="512">
        <v>0</v>
      </c>
      <c r="B630" s="596">
        <v>0</v>
      </c>
      <c r="C630" s="512"/>
      <c r="D630" s="512"/>
      <c r="E630" s="20"/>
      <c r="F630" s="20"/>
      <c r="G630" s="512"/>
      <c r="H630" s="512"/>
      <c r="I630" s="512"/>
      <c r="J630" s="512"/>
      <c r="K630" s="513"/>
      <c r="L630" s="512"/>
      <c r="M630" s="512"/>
      <c r="N630" s="512"/>
      <c r="O630" s="512"/>
      <c r="P630" s="512"/>
      <c r="Q630" s="512"/>
      <c r="R630" s="512"/>
    </row>
    <row r="631" spans="1:18" x14ac:dyDescent="0.2">
      <c r="A631" s="512"/>
      <c r="B631" s="512"/>
      <c r="C631" s="512"/>
      <c r="D631" s="512"/>
      <c r="E631" s="20"/>
      <c r="F631" s="20"/>
      <c r="G631" s="512"/>
      <c r="H631" s="512"/>
      <c r="I631" s="512"/>
      <c r="J631" s="512"/>
      <c r="K631" s="513"/>
      <c r="L631" s="512"/>
      <c r="M631" s="512"/>
      <c r="N631" s="512"/>
      <c r="O631" s="512"/>
      <c r="P631" s="512"/>
      <c r="Q631" s="512"/>
      <c r="R631" s="512"/>
    </row>
    <row r="632" spans="1:18" x14ac:dyDescent="0.2">
      <c r="A632" s="512">
        <v>0</v>
      </c>
      <c r="B632" s="596">
        <v>0</v>
      </c>
      <c r="C632" s="512"/>
      <c r="D632" s="512"/>
      <c r="E632" s="20"/>
      <c r="F632" s="20"/>
      <c r="G632" s="512"/>
      <c r="H632" s="512"/>
      <c r="I632" s="512"/>
      <c r="J632" s="512"/>
      <c r="K632" s="513"/>
      <c r="L632" s="512"/>
      <c r="M632" s="512"/>
      <c r="N632" s="512"/>
      <c r="O632" s="512"/>
      <c r="P632" s="512"/>
      <c r="Q632" s="512"/>
      <c r="R632" s="512"/>
    </row>
    <row r="633" spans="1:18" x14ac:dyDescent="0.2">
      <c r="A633" s="512"/>
      <c r="B633" s="512"/>
      <c r="C633" s="512"/>
      <c r="D633" s="512"/>
      <c r="E633" s="20"/>
      <c r="F633" s="20"/>
      <c r="G633" s="512"/>
      <c r="H633" s="512"/>
      <c r="I633" s="512"/>
      <c r="J633" s="512"/>
      <c r="K633" s="513"/>
      <c r="L633" s="512"/>
      <c r="M633" s="512"/>
      <c r="N633" s="512"/>
      <c r="O633" s="512"/>
      <c r="P633" s="512"/>
      <c r="Q633" s="512"/>
      <c r="R633" s="512"/>
    </row>
    <row r="634" spans="1:18" x14ac:dyDescent="0.2">
      <c r="A634" s="512">
        <v>0</v>
      </c>
      <c r="B634" s="596">
        <v>0</v>
      </c>
      <c r="C634" s="512"/>
      <c r="D634" s="512"/>
      <c r="E634" s="20"/>
      <c r="F634" s="20"/>
      <c r="G634" s="512"/>
      <c r="H634" s="512"/>
      <c r="I634" s="512"/>
      <c r="J634" s="512"/>
      <c r="K634" s="513"/>
      <c r="L634" s="512"/>
      <c r="M634" s="512"/>
      <c r="N634" s="512"/>
      <c r="O634" s="512"/>
      <c r="P634" s="512"/>
      <c r="Q634" s="512"/>
      <c r="R634" s="512"/>
    </row>
    <row r="635" spans="1:18" x14ac:dyDescent="0.2">
      <c r="A635" s="512"/>
      <c r="B635" s="512"/>
      <c r="C635" s="512"/>
      <c r="D635" s="512"/>
      <c r="E635" s="20"/>
      <c r="F635" s="20"/>
      <c r="G635" s="512"/>
      <c r="H635" s="512"/>
      <c r="I635" s="512"/>
      <c r="J635" s="512"/>
      <c r="K635" s="513"/>
      <c r="L635" s="512"/>
      <c r="M635" s="512"/>
      <c r="N635" s="512"/>
      <c r="O635" s="512"/>
      <c r="P635" s="512"/>
      <c r="Q635" s="512"/>
      <c r="R635" s="512"/>
    </row>
    <row r="636" spans="1:18" x14ac:dyDescent="0.2">
      <c r="A636" s="512">
        <v>0</v>
      </c>
      <c r="B636" s="596">
        <v>0</v>
      </c>
      <c r="C636" s="512"/>
      <c r="D636" s="512"/>
      <c r="E636" s="20"/>
      <c r="F636" s="20"/>
      <c r="G636" s="512"/>
      <c r="H636" s="512"/>
      <c r="I636" s="512"/>
      <c r="J636" s="512"/>
      <c r="K636" s="513"/>
      <c r="L636" s="512"/>
      <c r="M636" s="512"/>
      <c r="N636" s="512"/>
      <c r="O636" s="512"/>
      <c r="P636" s="512"/>
      <c r="Q636" s="512"/>
      <c r="R636" s="512"/>
    </row>
    <row r="637" spans="1:18" x14ac:dyDescent="0.2">
      <c r="A637" s="512"/>
      <c r="B637" s="512"/>
      <c r="C637" s="512"/>
      <c r="D637" s="512"/>
      <c r="E637" s="20"/>
      <c r="F637" s="20"/>
      <c r="G637" s="512"/>
      <c r="H637" s="512"/>
      <c r="I637" s="512"/>
      <c r="J637" s="512"/>
      <c r="K637" s="513"/>
      <c r="L637" s="512"/>
      <c r="M637" s="512"/>
      <c r="N637" s="512"/>
      <c r="O637" s="512"/>
      <c r="P637" s="512"/>
      <c r="Q637" s="512"/>
      <c r="R637" s="512"/>
    </row>
    <row r="638" spans="1:18" x14ac:dyDescent="0.2">
      <c r="A638" s="512">
        <v>0</v>
      </c>
      <c r="B638" s="596">
        <v>0</v>
      </c>
      <c r="C638" s="512"/>
      <c r="D638" s="512"/>
      <c r="E638" s="20"/>
      <c r="F638" s="20"/>
      <c r="G638" s="512"/>
      <c r="H638" s="512"/>
      <c r="I638" s="512"/>
      <c r="J638" s="512"/>
      <c r="K638" s="513"/>
      <c r="L638" s="512"/>
      <c r="M638" s="512"/>
      <c r="N638" s="512"/>
      <c r="O638" s="512"/>
      <c r="P638" s="512"/>
      <c r="Q638" s="512"/>
      <c r="R638" s="512"/>
    </row>
    <row r="639" spans="1:18" x14ac:dyDescent="0.2">
      <c r="A639" s="512"/>
      <c r="B639" s="512"/>
      <c r="C639" s="512"/>
      <c r="D639" s="512"/>
      <c r="E639" s="20"/>
      <c r="F639" s="20"/>
      <c r="G639" s="512"/>
      <c r="H639" s="512"/>
      <c r="I639" s="512"/>
      <c r="J639" s="512"/>
      <c r="K639" s="513"/>
      <c r="L639" s="512"/>
      <c r="M639" s="512"/>
      <c r="N639" s="512"/>
      <c r="O639" s="512"/>
      <c r="P639" s="512"/>
      <c r="Q639" s="512"/>
      <c r="R639" s="512"/>
    </row>
    <row r="640" spans="1:18" x14ac:dyDescent="0.2">
      <c r="A640" s="512">
        <v>0</v>
      </c>
      <c r="B640" s="596">
        <v>0</v>
      </c>
      <c r="C640" s="512"/>
      <c r="D640" s="512"/>
      <c r="E640" s="20"/>
      <c r="F640" s="20"/>
      <c r="G640" s="512"/>
      <c r="H640" s="512"/>
      <c r="I640" s="512"/>
      <c r="J640" s="512"/>
      <c r="K640" s="513"/>
      <c r="L640" s="512"/>
      <c r="M640" s="512"/>
      <c r="N640" s="512"/>
      <c r="O640" s="512"/>
      <c r="P640" s="512"/>
      <c r="Q640" s="512"/>
      <c r="R640" s="512"/>
    </row>
    <row r="641" spans="1:18" x14ac:dyDescent="0.2">
      <c r="A641" s="512"/>
      <c r="B641" s="512"/>
      <c r="C641" s="512"/>
      <c r="D641" s="512"/>
      <c r="E641" s="20"/>
      <c r="F641" s="20"/>
      <c r="G641" s="512"/>
      <c r="H641" s="512"/>
      <c r="I641" s="512"/>
      <c r="J641" s="512"/>
      <c r="K641" s="513"/>
      <c r="L641" s="512"/>
      <c r="M641" s="512"/>
      <c r="N641" s="512"/>
      <c r="O641" s="512"/>
      <c r="P641" s="512"/>
      <c r="Q641" s="512"/>
      <c r="R641" s="512"/>
    </row>
    <row r="642" spans="1:18" x14ac:dyDescent="0.2">
      <c r="A642" s="512">
        <v>0</v>
      </c>
      <c r="B642" s="596">
        <v>0</v>
      </c>
      <c r="C642" s="512"/>
      <c r="D642" s="512"/>
      <c r="E642" s="20"/>
      <c r="F642" s="20"/>
      <c r="G642" s="512"/>
      <c r="H642" s="512"/>
      <c r="I642" s="512"/>
      <c r="J642" s="512"/>
      <c r="K642" s="513"/>
      <c r="L642" s="512"/>
      <c r="M642" s="512"/>
      <c r="N642" s="512"/>
      <c r="O642" s="512"/>
      <c r="P642" s="512"/>
      <c r="Q642" s="512"/>
      <c r="R642" s="512"/>
    </row>
    <row r="643" spans="1:18" x14ac:dyDescent="0.2">
      <c r="A643" s="512"/>
      <c r="B643" s="512"/>
      <c r="C643" s="512"/>
      <c r="D643" s="512"/>
      <c r="E643" s="20"/>
      <c r="F643" s="20"/>
      <c r="G643" s="512"/>
      <c r="H643" s="512"/>
      <c r="I643" s="512"/>
      <c r="J643" s="512"/>
      <c r="K643" s="513"/>
      <c r="L643" s="512"/>
      <c r="M643" s="512"/>
      <c r="N643" s="512"/>
      <c r="O643" s="512"/>
      <c r="P643" s="512"/>
      <c r="Q643" s="512"/>
      <c r="R643" s="512"/>
    </row>
    <row r="644" spans="1:18" x14ac:dyDescent="0.2">
      <c r="A644" s="512">
        <v>0</v>
      </c>
      <c r="B644" s="596">
        <v>0</v>
      </c>
      <c r="C644" s="512"/>
      <c r="D644" s="512"/>
      <c r="E644" s="20"/>
      <c r="F644" s="20"/>
      <c r="G644" s="512"/>
      <c r="H644" s="512"/>
      <c r="I644" s="512"/>
      <c r="J644" s="512"/>
      <c r="K644" s="513"/>
      <c r="L644" s="512"/>
      <c r="M644" s="512"/>
      <c r="N644" s="512"/>
      <c r="O644" s="512"/>
      <c r="P644" s="512"/>
      <c r="Q644" s="512"/>
      <c r="R644" s="512"/>
    </row>
    <row r="645" spans="1:18" x14ac:dyDescent="0.2">
      <c r="A645" s="512"/>
      <c r="B645" s="512"/>
      <c r="C645" s="512"/>
      <c r="D645" s="512"/>
      <c r="E645" s="20"/>
      <c r="F645" s="20"/>
      <c r="G645" s="512"/>
      <c r="H645" s="512"/>
      <c r="I645" s="512"/>
      <c r="J645" s="512"/>
      <c r="K645" s="513"/>
      <c r="L645" s="512"/>
      <c r="M645" s="512"/>
      <c r="N645" s="512"/>
      <c r="O645" s="512"/>
      <c r="P645" s="512"/>
      <c r="Q645" s="512"/>
      <c r="R645" s="512"/>
    </row>
    <row r="646" spans="1:18" x14ac:dyDescent="0.2">
      <c r="A646" s="512">
        <v>0</v>
      </c>
      <c r="B646" s="596">
        <v>0</v>
      </c>
      <c r="C646" s="512"/>
      <c r="D646" s="512"/>
      <c r="E646" s="20"/>
      <c r="F646" s="20"/>
      <c r="G646" s="512"/>
      <c r="H646" s="512"/>
      <c r="I646" s="512"/>
      <c r="J646" s="512"/>
      <c r="K646" s="513"/>
      <c r="L646" s="512"/>
      <c r="M646" s="512"/>
      <c r="N646" s="512"/>
      <c r="O646" s="512"/>
      <c r="P646" s="512"/>
      <c r="Q646" s="512"/>
      <c r="R646" s="512"/>
    </row>
    <row r="647" spans="1:18" x14ac:dyDescent="0.2">
      <c r="A647" s="512"/>
      <c r="B647" s="512"/>
      <c r="C647" s="512"/>
      <c r="D647" s="512"/>
      <c r="E647" s="20"/>
      <c r="F647" s="20"/>
      <c r="G647" s="512"/>
      <c r="H647" s="512"/>
      <c r="I647" s="512"/>
      <c r="J647" s="512"/>
      <c r="K647" s="513"/>
      <c r="L647" s="512"/>
      <c r="M647" s="512"/>
      <c r="N647" s="512"/>
      <c r="O647" s="512"/>
      <c r="P647" s="512"/>
      <c r="Q647" s="512"/>
      <c r="R647" s="512"/>
    </row>
    <row r="648" spans="1:18" x14ac:dyDescent="0.2">
      <c r="A648" s="512">
        <v>0</v>
      </c>
      <c r="B648" s="596">
        <v>0</v>
      </c>
      <c r="C648" s="512"/>
      <c r="D648" s="512"/>
      <c r="E648" s="20"/>
      <c r="F648" s="20"/>
      <c r="G648" s="512"/>
      <c r="H648" s="512"/>
      <c r="I648" s="512"/>
      <c r="J648" s="512"/>
      <c r="K648" s="513"/>
      <c r="L648" s="512"/>
      <c r="M648" s="512"/>
      <c r="N648" s="512"/>
      <c r="O648" s="512"/>
      <c r="P648" s="512"/>
      <c r="Q648" s="512"/>
      <c r="R648" s="512"/>
    </row>
    <row r="649" spans="1:18" x14ac:dyDescent="0.2">
      <c r="A649" s="512"/>
      <c r="B649" s="512"/>
      <c r="C649" s="512"/>
      <c r="D649" s="512"/>
      <c r="E649" s="20"/>
      <c r="F649" s="20"/>
      <c r="G649" s="512"/>
      <c r="H649" s="512"/>
      <c r="I649" s="512"/>
      <c r="J649" s="512"/>
      <c r="K649" s="513"/>
      <c r="L649" s="512"/>
      <c r="M649" s="512"/>
      <c r="N649" s="512"/>
      <c r="O649" s="512"/>
      <c r="P649" s="512"/>
      <c r="Q649" s="512"/>
      <c r="R649" s="512"/>
    </row>
    <row r="650" spans="1:18" x14ac:dyDescent="0.2">
      <c r="A650" s="512">
        <v>0</v>
      </c>
      <c r="B650" s="596">
        <v>0</v>
      </c>
      <c r="C650" s="512"/>
      <c r="D650" s="512"/>
      <c r="E650" s="20"/>
      <c r="F650" s="20"/>
      <c r="G650" s="512"/>
      <c r="H650" s="512"/>
      <c r="I650" s="512"/>
      <c r="J650" s="512"/>
      <c r="K650" s="513"/>
      <c r="L650" s="512"/>
      <c r="M650" s="512"/>
      <c r="N650" s="512"/>
      <c r="O650" s="512"/>
      <c r="P650" s="512"/>
      <c r="Q650" s="512"/>
      <c r="R650" s="512"/>
    </row>
    <row r="651" spans="1:18" x14ac:dyDescent="0.2">
      <c r="A651" s="512"/>
      <c r="B651" s="512"/>
      <c r="C651" s="512"/>
      <c r="D651" s="512"/>
      <c r="E651" s="20"/>
      <c r="F651" s="20"/>
      <c r="G651" s="512"/>
      <c r="H651" s="512"/>
      <c r="I651" s="512"/>
      <c r="J651" s="512"/>
      <c r="K651" s="513"/>
      <c r="L651" s="512"/>
      <c r="M651" s="512"/>
      <c r="N651" s="512"/>
      <c r="O651" s="512"/>
      <c r="P651" s="512"/>
      <c r="Q651" s="512"/>
      <c r="R651" s="512"/>
    </row>
    <row r="652" spans="1:18" x14ac:dyDescent="0.2">
      <c r="A652" s="512">
        <v>0</v>
      </c>
      <c r="B652" s="596">
        <v>0</v>
      </c>
      <c r="C652" s="512"/>
      <c r="D652" s="512"/>
      <c r="E652" s="20"/>
      <c r="F652" s="20"/>
      <c r="G652" s="512"/>
      <c r="H652" s="512"/>
      <c r="I652" s="512"/>
      <c r="J652" s="512"/>
      <c r="K652" s="513"/>
      <c r="L652" s="512"/>
      <c r="M652" s="512"/>
      <c r="N652" s="512"/>
      <c r="O652" s="512"/>
      <c r="P652" s="512"/>
      <c r="Q652" s="512"/>
      <c r="R652" s="512"/>
    </row>
    <row r="653" spans="1:18" x14ac:dyDescent="0.2">
      <c r="A653" s="512"/>
      <c r="B653" s="512"/>
      <c r="C653" s="512"/>
      <c r="D653" s="512"/>
      <c r="E653" s="20"/>
      <c r="F653" s="20"/>
      <c r="G653" s="512"/>
      <c r="H653" s="512"/>
      <c r="I653" s="512"/>
      <c r="J653" s="512"/>
      <c r="K653" s="513"/>
      <c r="L653" s="512"/>
      <c r="M653" s="512"/>
      <c r="N653" s="512"/>
      <c r="O653" s="512"/>
      <c r="P653" s="512"/>
      <c r="Q653" s="512"/>
      <c r="R653" s="512"/>
    </row>
    <row r="654" spans="1:18" x14ac:dyDescent="0.2">
      <c r="A654" s="512">
        <v>0</v>
      </c>
      <c r="B654" s="596">
        <v>0</v>
      </c>
      <c r="C654" s="512"/>
      <c r="D654" s="512"/>
      <c r="E654" s="20"/>
      <c r="F654" s="20"/>
      <c r="G654" s="512"/>
      <c r="H654" s="512"/>
      <c r="I654" s="512"/>
      <c r="J654" s="512"/>
      <c r="K654" s="513"/>
      <c r="L654" s="512"/>
      <c r="M654" s="512"/>
      <c r="N654" s="512"/>
      <c r="O654" s="512"/>
      <c r="P654" s="512"/>
      <c r="Q654" s="512"/>
      <c r="R654" s="512"/>
    </row>
    <row r="655" spans="1:18" x14ac:dyDescent="0.2">
      <c r="A655" s="512"/>
      <c r="B655" s="512"/>
      <c r="C655" s="512"/>
      <c r="D655" s="512"/>
      <c r="E655" s="20"/>
      <c r="F655" s="20"/>
      <c r="G655" s="512"/>
      <c r="H655" s="512"/>
      <c r="I655" s="512"/>
      <c r="J655" s="512"/>
      <c r="K655" s="513"/>
      <c r="L655" s="512"/>
      <c r="M655" s="512"/>
      <c r="N655" s="512"/>
      <c r="O655" s="512"/>
      <c r="P655" s="512"/>
      <c r="Q655" s="512"/>
      <c r="R655" s="512"/>
    </row>
    <row r="656" spans="1:18" x14ac:dyDescent="0.2">
      <c r="A656" s="512">
        <v>0</v>
      </c>
      <c r="B656" s="596">
        <v>0</v>
      </c>
      <c r="C656" s="512"/>
      <c r="D656" s="512"/>
      <c r="E656" s="20"/>
      <c r="F656" s="20"/>
      <c r="G656" s="512"/>
      <c r="H656" s="512"/>
      <c r="I656" s="512"/>
      <c r="J656" s="512"/>
      <c r="K656" s="513"/>
      <c r="L656" s="512"/>
      <c r="M656" s="512"/>
      <c r="N656" s="512"/>
      <c r="O656" s="512"/>
      <c r="P656" s="512"/>
      <c r="Q656" s="512"/>
      <c r="R656" s="512"/>
    </row>
    <row r="657" spans="1:18" x14ac:dyDescent="0.2">
      <c r="A657" s="512"/>
      <c r="B657" s="512"/>
      <c r="C657" s="512"/>
      <c r="D657" s="512"/>
      <c r="E657" s="20"/>
      <c r="F657" s="20"/>
      <c r="G657" s="512"/>
      <c r="H657" s="512"/>
      <c r="I657" s="512"/>
      <c r="J657" s="512"/>
      <c r="K657" s="513"/>
      <c r="L657" s="512"/>
      <c r="M657" s="512"/>
      <c r="N657" s="512"/>
      <c r="O657" s="512"/>
      <c r="P657" s="512"/>
      <c r="Q657" s="512"/>
      <c r="R657" s="512"/>
    </row>
    <row r="658" spans="1:18" x14ac:dyDescent="0.2">
      <c r="A658" s="512">
        <v>0</v>
      </c>
      <c r="B658" s="596">
        <v>0</v>
      </c>
      <c r="C658" s="512"/>
      <c r="D658" s="512"/>
      <c r="E658" s="20"/>
      <c r="F658" s="20"/>
      <c r="G658" s="512"/>
      <c r="H658" s="512"/>
      <c r="I658" s="512"/>
      <c r="J658" s="512"/>
      <c r="K658" s="513"/>
      <c r="L658" s="512"/>
      <c r="M658" s="512"/>
      <c r="N658" s="512"/>
      <c r="O658" s="512"/>
      <c r="P658" s="512"/>
      <c r="Q658" s="512"/>
      <c r="R658" s="512"/>
    </row>
    <row r="659" spans="1:18" x14ac:dyDescent="0.2">
      <c r="A659" s="512"/>
      <c r="B659" s="512"/>
      <c r="C659" s="512"/>
      <c r="D659" s="512"/>
      <c r="E659" s="20"/>
      <c r="F659" s="20"/>
      <c r="G659" s="512"/>
      <c r="H659" s="512"/>
      <c r="I659" s="512"/>
      <c r="J659" s="512"/>
      <c r="K659" s="513"/>
      <c r="L659" s="512"/>
      <c r="M659" s="512"/>
      <c r="N659" s="512"/>
      <c r="O659" s="512"/>
      <c r="P659" s="512"/>
      <c r="Q659" s="512"/>
      <c r="R659" s="512"/>
    </row>
    <row r="660" spans="1:18" x14ac:dyDescent="0.2">
      <c r="A660" s="512"/>
      <c r="B660" s="596">
        <v>0</v>
      </c>
      <c r="C660" s="512"/>
      <c r="D660" s="512"/>
      <c r="E660" s="20"/>
      <c r="F660" s="20"/>
      <c r="G660" s="512"/>
      <c r="H660" s="512"/>
      <c r="I660" s="512"/>
      <c r="J660" s="512"/>
      <c r="K660" s="513"/>
      <c r="L660" s="512"/>
      <c r="M660" s="512"/>
      <c r="N660" s="512"/>
      <c r="O660" s="512"/>
      <c r="P660" s="512"/>
      <c r="Q660" s="512"/>
      <c r="R660" s="512"/>
    </row>
    <row r="661" spans="1:18" x14ac:dyDescent="0.2">
      <c r="A661" s="512"/>
      <c r="B661" s="512"/>
      <c r="C661" s="512"/>
      <c r="D661" s="512"/>
      <c r="E661" s="20"/>
      <c r="F661" s="20"/>
      <c r="G661" s="512"/>
      <c r="H661" s="512"/>
      <c r="I661" s="512"/>
      <c r="J661" s="512"/>
      <c r="K661" s="513"/>
      <c r="L661" s="512"/>
      <c r="M661" s="512"/>
      <c r="N661" s="512"/>
      <c r="O661" s="512"/>
      <c r="P661" s="512"/>
      <c r="Q661" s="512"/>
      <c r="R661" s="512"/>
    </row>
    <row r="662" spans="1:18" x14ac:dyDescent="0.2">
      <c r="A662" s="512"/>
      <c r="B662" s="596">
        <v>0</v>
      </c>
      <c r="C662" s="512"/>
      <c r="D662" s="512"/>
      <c r="E662" s="20"/>
      <c r="F662" s="20"/>
      <c r="G662" s="512"/>
      <c r="H662" s="512"/>
      <c r="I662" s="512"/>
      <c r="J662" s="512"/>
      <c r="K662" s="513"/>
      <c r="L662" s="512"/>
      <c r="M662" s="512"/>
      <c r="N662" s="512"/>
      <c r="O662" s="512"/>
      <c r="P662" s="512"/>
      <c r="Q662" s="512"/>
      <c r="R662" s="512"/>
    </row>
    <row r="663" spans="1:18" x14ac:dyDescent="0.2">
      <c r="A663" s="512"/>
      <c r="B663" s="512"/>
      <c r="C663" s="512"/>
      <c r="D663" s="512"/>
      <c r="E663" s="20"/>
      <c r="F663" s="20"/>
      <c r="G663" s="512"/>
      <c r="H663" s="512"/>
      <c r="I663" s="512"/>
      <c r="J663" s="512"/>
      <c r="K663" s="513"/>
      <c r="L663" s="512"/>
      <c r="M663" s="512"/>
      <c r="N663" s="512"/>
      <c r="O663" s="512"/>
      <c r="P663" s="512"/>
      <c r="Q663" s="512"/>
      <c r="R663" s="512"/>
    </row>
    <row r="664" spans="1:18" x14ac:dyDescent="0.2">
      <c r="A664" s="512"/>
      <c r="B664" s="596">
        <v>0</v>
      </c>
      <c r="C664" s="512"/>
      <c r="D664" s="512"/>
      <c r="E664" s="20"/>
      <c r="F664" s="20"/>
      <c r="G664" s="512"/>
      <c r="H664" s="512"/>
      <c r="I664" s="512"/>
      <c r="J664" s="512"/>
      <c r="K664" s="513"/>
      <c r="L664" s="512"/>
      <c r="M664" s="512"/>
      <c r="N664" s="512"/>
      <c r="O664" s="512"/>
      <c r="P664" s="512"/>
      <c r="Q664" s="512"/>
      <c r="R664" s="512"/>
    </row>
    <row r="665" spans="1:18" x14ac:dyDescent="0.2">
      <c r="A665" s="512"/>
      <c r="B665" s="512"/>
      <c r="C665" s="512"/>
      <c r="D665" s="512"/>
      <c r="E665" s="20"/>
      <c r="F665" s="20"/>
      <c r="G665" s="512"/>
      <c r="H665" s="512"/>
      <c r="I665" s="512"/>
      <c r="J665" s="512"/>
      <c r="K665" s="513"/>
      <c r="L665" s="512"/>
      <c r="M665" s="512"/>
      <c r="N665" s="512"/>
      <c r="O665" s="512"/>
      <c r="P665" s="512"/>
      <c r="Q665" s="512"/>
      <c r="R665" s="512"/>
    </row>
    <row r="666" spans="1:18" x14ac:dyDescent="0.2">
      <c r="A666" s="512"/>
      <c r="B666" s="596">
        <v>0</v>
      </c>
      <c r="C666" s="512"/>
      <c r="D666" s="512"/>
      <c r="E666" s="20"/>
      <c r="F666" s="20"/>
      <c r="G666" s="512"/>
      <c r="H666" s="512"/>
      <c r="I666" s="512"/>
      <c r="J666" s="512"/>
      <c r="K666" s="513"/>
      <c r="L666" s="512"/>
      <c r="M666" s="512"/>
      <c r="N666" s="512"/>
      <c r="O666" s="512"/>
      <c r="P666" s="512"/>
      <c r="Q666" s="512"/>
      <c r="R666" s="512"/>
    </row>
    <row r="667" spans="1:18" x14ac:dyDescent="0.2">
      <c r="A667" s="512"/>
      <c r="B667" s="512"/>
      <c r="C667" s="512"/>
      <c r="D667" s="512"/>
      <c r="E667" s="20"/>
      <c r="F667" s="20"/>
      <c r="G667" s="512"/>
      <c r="H667" s="512"/>
      <c r="I667" s="512"/>
      <c r="J667" s="512"/>
      <c r="K667" s="513"/>
      <c r="L667" s="512"/>
      <c r="M667" s="512"/>
      <c r="N667" s="512"/>
      <c r="O667" s="512"/>
      <c r="P667" s="512"/>
      <c r="Q667" s="512"/>
      <c r="R667" s="512"/>
    </row>
    <row r="668" spans="1:18" x14ac:dyDescent="0.2">
      <c r="A668" s="512"/>
      <c r="B668" s="596">
        <v>0</v>
      </c>
      <c r="C668" s="512"/>
      <c r="D668" s="512"/>
      <c r="E668" s="20"/>
      <c r="F668" s="20"/>
      <c r="G668" s="512"/>
      <c r="H668" s="512"/>
      <c r="I668" s="512"/>
      <c r="J668" s="512"/>
      <c r="K668" s="513"/>
      <c r="L668" s="512"/>
      <c r="M668" s="512"/>
      <c r="N668" s="512"/>
      <c r="O668" s="512"/>
      <c r="P668" s="512"/>
      <c r="Q668" s="512"/>
      <c r="R668" s="512"/>
    </row>
    <row r="669" spans="1:18" x14ac:dyDescent="0.2">
      <c r="A669" s="512"/>
      <c r="B669" s="512"/>
      <c r="C669" s="512"/>
      <c r="D669" s="512"/>
      <c r="E669" s="20"/>
      <c r="F669" s="20"/>
      <c r="G669" s="512"/>
      <c r="H669" s="512"/>
      <c r="I669" s="512"/>
      <c r="J669" s="512"/>
      <c r="K669" s="513"/>
      <c r="L669" s="512"/>
      <c r="M669" s="512"/>
      <c r="N669" s="512"/>
      <c r="O669" s="512"/>
      <c r="P669" s="512"/>
      <c r="Q669" s="512"/>
      <c r="R669" s="512"/>
    </row>
    <row r="670" spans="1:18" x14ac:dyDescent="0.2">
      <c r="A670" s="512"/>
      <c r="B670" s="596">
        <v>0</v>
      </c>
      <c r="C670" s="512"/>
      <c r="D670" s="512"/>
      <c r="E670" s="20"/>
      <c r="F670" s="20"/>
      <c r="G670" s="512"/>
      <c r="H670" s="512"/>
      <c r="I670" s="512"/>
      <c r="J670" s="512"/>
      <c r="K670" s="513"/>
      <c r="L670" s="512"/>
      <c r="M670" s="512"/>
      <c r="N670" s="512"/>
      <c r="O670" s="512"/>
      <c r="P670" s="512"/>
      <c r="Q670" s="512"/>
      <c r="R670" s="512"/>
    </row>
    <row r="671" spans="1:18" x14ac:dyDescent="0.2">
      <c r="A671" s="512"/>
      <c r="B671" s="512"/>
      <c r="C671" s="512"/>
      <c r="D671" s="512"/>
      <c r="E671" s="20"/>
      <c r="F671" s="20"/>
      <c r="G671" s="512"/>
      <c r="H671" s="512"/>
      <c r="I671" s="512"/>
      <c r="J671" s="512"/>
      <c r="K671" s="513"/>
      <c r="L671" s="512"/>
      <c r="M671" s="512"/>
      <c r="N671" s="512"/>
      <c r="O671" s="512"/>
      <c r="P671" s="512"/>
      <c r="Q671" s="512"/>
      <c r="R671" s="512"/>
    </row>
    <row r="672" spans="1:18" x14ac:dyDescent="0.2">
      <c r="A672" s="512"/>
      <c r="B672" s="596">
        <v>0</v>
      </c>
      <c r="C672" s="512"/>
      <c r="D672" s="512"/>
      <c r="E672" s="20"/>
      <c r="F672" s="20"/>
      <c r="G672" s="512"/>
      <c r="H672" s="512"/>
      <c r="I672" s="512"/>
      <c r="J672" s="512"/>
      <c r="K672" s="513"/>
      <c r="L672" s="512"/>
      <c r="M672" s="512"/>
      <c r="N672" s="512"/>
      <c r="O672" s="512"/>
      <c r="P672" s="512"/>
      <c r="Q672" s="512"/>
      <c r="R672" s="512"/>
    </row>
    <row r="673" spans="1:18" x14ac:dyDescent="0.2">
      <c r="A673" s="512"/>
      <c r="B673" s="512"/>
      <c r="C673" s="512"/>
      <c r="D673" s="512"/>
      <c r="E673" s="20"/>
      <c r="F673" s="20"/>
      <c r="G673" s="512"/>
      <c r="H673" s="512"/>
      <c r="I673" s="512"/>
      <c r="J673" s="512"/>
      <c r="K673" s="513"/>
      <c r="L673" s="512"/>
      <c r="M673" s="512"/>
      <c r="N673" s="512"/>
      <c r="O673" s="512"/>
      <c r="P673" s="512"/>
      <c r="Q673" s="512"/>
      <c r="R673" s="512"/>
    </row>
    <row r="674" spans="1:18" x14ac:dyDescent="0.2">
      <c r="A674" s="512"/>
      <c r="B674" s="596">
        <v>0</v>
      </c>
      <c r="C674" s="512"/>
      <c r="D674" s="512"/>
      <c r="E674" s="20"/>
      <c r="F674" s="20"/>
      <c r="G674" s="512"/>
      <c r="H674" s="512"/>
      <c r="I674" s="512"/>
      <c r="J674" s="512"/>
      <c r="K674" s="513"/>
      <c r="L674" s="512"/>
      <c r="M674" s="512"/>
      <c r="N674" s="512"/>
      <c r="O674" s="512"/>
      <c r="P674" s="512"/>
      <c r="Q674" s="512"/>
      <c r="R674" s="512"/>
    </row>
    <row r="675" spans="1:18" x14ac:dyDescent="0.2">
      <c r="A675" s="512"/>
      <c r="B675" s="512"/>
      <c r="C675" s="512"/>
      <c r="D675" s="512"/>
      <c r="E675" s="20"/>
      <c r="F675" s="20"/>
      <c r="G675" s="512"/>
      <c r="H675" s="512"/>
      <c r="I675" s="512"/>
      <c r="J675" s="512"/>
      <c r="K675" s="513"/>
      <c r="L675" s="512"/>
      <c r="M675" s="512"/>
      <c r="N675" s="512"/>
      <c r="O675" s="512"/>
      <c r="P675" s="512"/>
      <c r="Q675" s="512"/>
      <c r="R675" s="512"/>
    </row>
    <row r="676" spans="1:18" x14ac:dyDescent="0.2">
      <c r="A676" s="512"/>
      <c r="B676" s="596">
        <v>0</v>
      </c>
      <c r="C676" s="512"/>
      <c r="D676" s="512"/>
      <c r="E676" s="20"/>
      <c r="F676" s="20"/>
      <c r="G676" s="512"/>
      <c r="H676" s="512"/>
      <c r="I676" s="512"/>
      <c r="J676" s="512"/>
      <c r="K676" s="513"/>
      <c r="L676" s="512"/>
      <c r="M676" s="512"/>
      <c r="N676" s="512"/>
      <c r="O676" s="512"/>
      <c r="P676" s="512"/>
      <c r="Q676" s="512"/>
      <c r="R676" s="512"/>
    </row>
    <row r="677" spans="1:18" x14ac:dyDescent="0.2">
      <c r="A677" s="512"/>
      <c r="B677" s="512"/>
      <c r="C677" s="512"/>
      <c r="D677" s="512"/>
      <c r="E677" s="20"/>
      <c r="F677" s="20"/>
      <c r="G677" s="512"/>
      <c r="H677" s="512"/>
      <c r="I677" s="512"/>
      <c r="J677" s="512"/>
      <c r="K677" s="513"/>
      <c r="L677" s="512"/>
      <c r="M677" s="512"/>
      <c r="N677" s="512"/>
      <c r="O677" s="512"/>
      <c r="P677" s="512"/>
      <c r="Q677" s="512"/>
      <c r="R677" s="512"/>
    </row>
    <row r="678" spans="1:18" x14ac:dyDescent="0.2">
      <c r="A678" s="512"/>
      <c r="B678" s="596">
        <v>0</v>
      </c>
      <c r="C678" s="512"/>
      <c r="D678" s="512"/>
      <c r="E678" s="20"/>
      <c r="F678" s="20"/>
      <c r="G678" s="512"/>
      <c r="H678" s="512"/>
      <c r="I678" s="512"/>
      <c r="J678" s="512"/>
      <c r="K678" s="513"/>
      <c r="L678" s="512"/>
      <c r="M678" s="512"/>
      <c r="N678" s="512"/>
      <c r="O678" s="512"/>
      <c r="P678" s="512"/>
      <c r="Q678" s="512"/>
      <c r="R678" s="512"/>
    </row>
    <row r="679" spans="1:18" x14ac:dyDescent="0.2">
      <c r="A679" s="512"/>
      <c r="B679" s="512"/>
      <c r="C679" s="512"/>
      <c r="D679" s="512"/>
      <c r="E679" s="20"/>
      <c r="F679" s="20"/>
      <c r="G679" s="512"/>
      <c r="H679" s="512"/>
      <c r="I679" s="512"/>
      <c r="J679" s="512"/>
      <c r="K679" s="513"/>
      <c r="L679" s="512"/>
      <c r="M679" s="512"/>
      <c r="N679" s="512"/>
      <c r="O679" s="512"/>
      <c r="P679" s="512"/>
      <c r="Q679" s="512"/>
      <c r="R679" s="512"/>
    </row>
    <row r="680" spans="1:18" x14ac:dyDescent="0.2">
      <c r="A680" s="512"/>
      <c r="B680" s="596">
        <v>0</v>
      </c>
      <c r="C680" s="512"/>
      <c r="D680" s="512"/>
      <c r="E680" s="20"/>
      <c r="F680" s="20"/>
      <c r="G680" s="512"/>
      <c r="H680" s="512"/>
      <c r="I680" s="512"/>
      <c r="J680" s="512"/>
      <c r="K680" s="513"/>
      <c r="L680" s="512"/>
      <c r="M680" s="512"/>
      <c r="N680" s="512"/>
      <c r="O680" s="512"/>
      <c r="P680" s="512"/>
      <c r="Q680" s="512"/>
      <c r="R680" s="512"/>
    </row>
    <row r="681" spans="1:18" x14ac:dyDescent="0.2">
      <c r="A681" s="512"/>
      <c r="B681" s="512"/>
      <c r="C681" s="512"/>
      <c r="D681" s="512"/>
      <c r="E681" s="20"/>
      <c r="F681" s="20"/>
      <c r="G681" s="512"/>
      <c r="H681" s="512"/>
      <c r="I681" s="512"/>
      <c r="J681" s="512"/>
      <c r="K681" s="513"/>
      <c r="L681" s="512"/>
      <c r="M681" s="512"/>
      <c r="N681" s="512"/>
      <c r="O681" s="512"/>
      <c r="P681" s="512"/>
      <c r="Q681" s="512"/>
      <c r="R681" s="512"/>
    </row>
    <row r="682" spans="1:18" x14ac:dyDescent="0.2">
      <c r="A682" s="512"/>
      <c r="B682" s="596">
        <v>0</v>
      </c>
      <c r="C682" s="512"/>
      <c r="D682" s="512"/>
      <c r="E682" s="20"/>
      <c r="F682" s="20"/>
      <c r="G682" s="512"/>
      <c r="H682" s="512"/>
      <c r="I682" s="512"/>
      <c r="J682" s="512"/>
      <c r="K682" s="513"/>
      <c r="L682" s="512"/>
      <c r="M682" s="512"/>
      <c r="N682" s="512"/>
      <c r="O682" s="512"/>
      <c r="P682" s="512"/>
      <c r="Q682" s="512"/>
      <c r="R682" s="512"/>
    </row>
    <row r="683" spans="1:18" x14ac:dyDescent="0.2">
      <c r="A683" s="512"/>
      <c r="B683" s="512"/>
      <c r="C683" s="512"/>
      <c r="D683" s="512"/>
      <c r="E683" s="20"/>
      <c r="F683" s="20"/>
      <c r="G683" s="512"/>
      <c r="H683" s="512"/>
      <c r="I683" s="512"/>
      <c r="J683" s="512"/>
      <c r="K683" s="513"/>
      <c r="L683" s="512"/>
      <c r="M683" s="512"/>
      <c r="N683" s="512"/>
      <c r="O683" s="512"/>
      <c r="P683" s="512"/>
      <c r="Q683" s="512"/>
      <c r="R683" s="512"/>
    </row>
    <row r="684" spans="1:18" x14ac:dyDescent="0.2">
      <c r="A684" s="512"/>
      <c r="B684" s="596">
        <v>0</v>
      </c>
      <c r="C684" s="512"/>
      <c r="D684" s="512"/>
      <c r="E684" s="20"/>
      <c r="F684" s="20"/>
      <c r="G684" s="512"/>
      <c r="H684" s="512"/>
      <c r="I684" s="512"/>
      <c r="J684" s="512"/>
      <c r="K684" s="513"/>
      <c r="L684" s="512"/>
      <c r="M684" s="512"/>
      <c r="N684" s="512"/>
      <c r="O684" s="512"/>
      <c r="P684" s="512"/>
      <c r="Q684" s="512"/>
      <c r="R684" s="512"/>
    </row>
    <row r="685" spans="1:18" x14ac:dyDescent="0.2">
      <c r="A685" s="512"/>
      <c r="B685" s="512"/>
      <c r="C685" s="512"/>
      <c r="D685" s="512"/>
      <c r="E685" s="20"/>
      <c r="F685" s="20"/>
      <c r="G685" s="512"/>
      <c r="H685" s="512"/>
      <c r="I685" s="512"/>
      <c r="J685" s="512"/>
      <c r="K685" s="513"/>
      <c r="L685" s="512"/>
      <c r="M685" s="512"/>
      <c r="N685" s="512"/>
      <c r="O685" s="512"/>
      <c r="P685" s="512"/>
      <c r="Q685" s="512"/>
      <c r="R685" s="512"/>
    </row>
    <row r="686" spans="1:18" x14ac:dyDescent="0.2">
      <c r="A686" s="512"/>
      <c r="B686" s="596">
        <v>0</v>
      </c>
      <c r="C686" s="512"/>
      <c r="D686" s="512"/>
      <c r="E686" s="20"/>
      <c r="F686" s="20"/>
      <c r="G686" s="512"/>
      <c r="H686" s="512"/>
      <c r="I686" s="512"/>
      <c r="J686" s="512"/>
      <c r="K686" s="513"/>
      <c r="L686" s="512"/>
      <c r="M686" s="512"/>
      <c r="N686" s="512"/>
      <c r="O686" s="512"/>
      <c r="P686" s="512"/>
      <c r="Q686" s="512"/>
      <c r="R686" s="512"/>
    </row>
    <row r="687" spans="1:18" x14ac:dyDescent="0.2">
      <c r="A687" s="512"/>
      <c r="B687" s="512"/>
      <c r="C687" s="512"/>
      <c r="D687" s="512"/>
      <c r="E687" s="20"/>
      <c r="F687" s="20"/>
      <c r="G687" s="512"/>
      <c r="H687" s="512"/>
      <c r="I687" s="512"/>
      <c r="J687" s="512"/>
      <c r="K687" s="513"/>
      <c r="L687" s="512"/>
      <c r="M687" s="512"/>
      <c r="N687" s="512"/>
      <c r="O687" s="512"/>
      <c r="P687" s="512"/>
      <c r="Q687" s="512"/>
      <c r="R687" s="512"/>
    </row>
    <row r="688" spans="1:18" x14ac:dyDescent="0.2">
      <c r="A688" s="512"/>
      <c r="B688" s="596">
        <v>0</v>
      </c>
      <c r="C688" s="512"/>
      <c r="D688" s="512"/>
      <c r="E688" s="20"/>
      <c r="F688" s="20"/>
      <c r="G688" s="512"/>
      <c r="H688" s="512"/>
      <c r="I688" s="512"/>
      <c r="J688" s="512"/>
      <c r="K688" s="513"/>
      <c r="L688" s="512"/>
      <c r="M688" s="512"/>
      <c r="N688" s="512"/>
      <c r="O688" s="512"/>
      <c r="P688" s="512"/>
      <c r="Q688" s="512"/>
      <c r="R688" s="512"/>
    </row>
    <row r="689" spans="1:18" x14ac:dyDescent="0.2">
      <c r="A689" s="512"/>
      <c r="B689" s="512"/>
      <c r="C689" s="512"/>
      <c r="D689" s="512"/>
      <c r="E689" s="20"/>
      <c r="F689" s="20"/>
      <c r="G689" s="512"/>
      <c r="H689" s="512"/>
      <c r="I689" s="512"/>
      <c r="J689" s="512"/>
      <c r="K689" s="513"/>
      <c r="L689" s="512"/>
      <c r="M689" s="512"/>
      <c r="N689" s="512"/>
      <c r="O689" s="512"/>
      <c r="P689" s="512"/>
      <c r="Q689" s="512"/>
      <c r="R689" s="512"/>
    </row>
    <row r="690" spans="1:18" x14ac:dyDescent="0.2">
      <c r="A690" s="512"/>
      <c r="B690" s="596">
        <v>0</v>
      </c>
      <c r="C690" s="512"/>
      <c r="D690" s="512"/>
      <c r="E690" s="20"/>
      <c r="F690" s="20"/>
      <c r="G690" s="512"/>
      <c r="H690" s="512"/>
      <c r="I690" s="512"/>
      <c r="J690" s="512"/>
      <c r="K690" s="513"/>
      <c r="L690" s="512"/>
      <c r="M690" s="512"/>
      <c r="N690" s="512"/>
      <c r="O690" s="512"/>
      <c r="P690" s="512"/>
      <c r="Q690" s="512"/>
      <c r="R690" s="512"/>
    </row>
    <row r="691" spans="1:18" x14ac:dyDescent="0.2">
      <c r="A691" s="512"/>
      <c r="B691" s="512"/>
      <c r="C691" s="512"/>
      <c r="D691" s="512"/>
      <c r="E691" s="20"/>
      <c r="F691" s="20"/>
      <c r="G691" s="512"/>
      <c r="H691" s="512"/>
      <c r="I691" s="512"/>
      <c r="J691" s="512"/>
      <c r="K691" s="513"/>
      <c r="L691" s="512"/>
      <c r="M691" s="512"/>
      <c r="N691" s="512"/>
      <c r="O691" s="512"/>
      <c r="P691" s="512"/>
      <c r="Q691" s="512"/>
      <c r="R691" s="512"/>
    </row>
    <row r="692" spans="1:18" x14ac:dyDescent="0.2">
      <c r="A692" s="512"/>
      <c r="B692" s="596">
        <v>0</v>
      </c>
      <c r="C692" s="512"/>
      <c r="D692" s="512"/>
      <c r="E692" s="20"/>
      <c r="F692" s="20"/>
      <c r="G692" s="512"/>
      <c r="H692" s="512"/>
      <c r="I692" s="512"/>
      <c r="J692" s="512"/>
      <c r="K692" s="513"/>
      <c r="L692" s="512"/>
      <c r="M692" s="512"/>
      <c r="N692" s="512"/>
      <c r="O692" s="512"/>
      <c r="P692" s="512"/>
      <c r="Q692" s="512"/>
      <c r="R692" s="512"/>
    </row>
    <row r="693" spans="1:18" x14ac:dyDescent="0.2">
      <c r="A693" s="512"/>
      <c r="B693" s="512"/>
      <c r="C693" s="512"/>
      <c r="D693" s="512"/>
      <c r="E693" s="20"/>
      <c r="F693" s="20"/>
      <c r="G693" s="512"/>
      <c r="H693" s="512"/>
      <c r="I693" s="512"/>
      <c r="J693" s="512"/>
      <c r="K693" s="513"/>
      <c r="L693" s="512"/>
      <c r="M693" s="512"/>
      <c r="N693" s="512"/>
      <c r="O693" s="512"/>
      <c r="P693" s="512"/>
      <c r="Q693" s="512"/>
      <c r="R693" s="512"/>
    </row>
    <row r="694" spans="1:18" x14ac:dyDescent="0.2">
      <c r="A694" s="512"/>
      <c r="B694" s="596">
        <v>0</v>
      </c>
      <c r="C694" s="512"/>
      <c r="D694" s="512"/>
      <c r="E694" s="20"/>
      <c r="F694" s="20"/>
      <c r="G694" s="512"/>
      <c r="H694" s="512"/>
      <c r="I694" s="512"/>
      <c r="J694" s="512"/>
      <c r="K694" s="513"/>
      <c r="L694" s="512"/>
      <c r="M694" s="512"/>
      <c r="N694" s="512"/>
      <c r="O694" s="512"/>
      <c r="P694" s="512"/>
      <c r="Q694" s="512"/>
      <c r="R694" s="512"/>
    </row>
    <row r="695" spans="1:18" x14ac:dyDescent="0.2">
      <c r="A695" s="512"/>
      <c r="B695" s="512"/>
      <c r="C695" s="512"/>
      <c r="D695" s="512"/>
      <c r="E695" s="20"/>
      <c r="F695" s="20"/>
      <c r="G695" s="512"/>
      <c r="H695" s="512"/>
      <c r="I695" s="512"/>
      <c r="J695" s="512"/>
      <c r="K695" s="513"/>
      <c r="L695" s="512"/>
      <c r="M695" s="512"/>
      <c r="N695" s="512"/>
      <c r="O695" s="512"/>
      <c r="P695" s="512"/>
      <c r="Q695" s="512"/>
      <c r="R695" s="512"/>
    </row>
    <row r="696" spans="1:18" x14ac:dyDescent="0.2">
      <c r="A696" s="512"/>
      <c r="B696" s="596">
        <v>0</v>
      </c>
      <c r="C696" s="512"/>
      <c r="D696" s="512"/>
      <c r="E696" s="20"/>
      <c r="F696" s="20"/>
      <c r="G696" s="512"/>
      <c r="H696" s="512"/>
      <c r="I696" s="512"/>
      <c r="J696" s="512"/>
      <c r="K696" s="513"/>
      <c r="L696" s="512"/>
      <c r="M696" s="512"/>
      <c r="N696" s="512"/>
      <c r="O696" s="512"/>
      <c r="P696" s="512"/>
      <c r="Q696" s="512"/>
      <c r="R696" s="512"/>
    </row>
    <row r="697" spans="1:18" x14ac:dyDescent="0.2">
      <c r="A697" s="512"/>
      <c r="B697" s="512"/>
      <c r="C697" s="512"/>
      <c r="D697" s="512"/>
      <c r="E697" s="20"/>
      <c r="F697" s="20"/>
      <c r="G697" s="512"/>
      <c r="H697" s="512"/>
      <c r="I697" s="512"/>
      <c r="J697" s="512"/>
      <c r="K697" s="513"/>
      <c r="L697" s="512"/>
      <c r="M697" s="512"/>
      <c r="N697" s="512"/>
      <c r="O697" s="512"/>
      <c r="P697" s="512"/>
      <c r="Q697" s="512"/>
      <c r="R697" s="512"/>
    </row>
    <row r="698" spans="1:18" x14ac:dyDescent="0.2">
      <c r="A698" s="512"/>
      <c r="B698" s="596">
        <v>0</v>
      </c>
      <c r="C698" s="512"/>
      <c r="D698" s="512"/>
      <c r="E698" s="20"/>
      <c r="F698" s="20"/>
      <c r="G698" s="512"/>
      <c r="H698" s="512"/>
      <c r="I698" s="512"/>
      <c r="J698" s="512"/>
      <c r="K698" s="513"/>
      <c r="L698" s="512"/>
      <c r="M698" s="512"/>
      <c r="N698" s="512"/>
      <c r="O698" s="512"/>
      <c r="P698" s="512"/>
      <c r="Q698" s="512"/>
      <c r="R698" s="512"/>
    </row>
    <row r="699" spans="1:18" x14ac:dyDescent="0.2">
      <c r="A699" s="512"/>
      <c r="B699" s="512"/>
      <c r="C699" s="512"/>
      <c r="D699" s="512"/>
      <c r="E699" s="20"/>
      <c r="F699" s="20"/>
      <c r="G699" s="512"/>
      <c r="H699" s="512"/>
      <c r="I699" s="512"/>
      <c r="J699" s="512"/>
      <c r="K699" s="513"/>
      <c r="L699" s="512"/>
      <c r="M699" s="512"/>
      <c r="N699" s="512"/>
      <c r="O699" s="512"/>
      <c r="P699" s="512"/>
      <c r="Q699" s="512"/>
      <c r="R699" s="512"/>
    </row>
    <row r="700" spans="1:18" x14ac:dyDescent="0.2">
      <c r="A700" s="512"/>
      <c r="B700" s="596">
        <v>0</v>
      </c>
      <c r="C700" s="512"/>
      <c r="D700" s="512"/>
      <c r="E700" s="20"/>
      <c r="F700" s="20"/>
      <c r="G700" s="512"/>
      <c r="H700" s="512"/>
      <c r="I700" s="512"/>
      <c r="J700" s="512"/>
      <c r="K700" s="513"/>
      <c r="L700" s="512"/>
      <c r="M700" s="512"/>
      <c r="N700" s="512"/>
      <c r="O700" s="512"/>
      <c r="P700" s="512"/>
      <c r="Q700" s="512"/>
      <c r="R700" s="512"/>
    </row>
    <row r="701" spans="1:18" x14ac:dyDescent="0.2">
      <c r="A701" s="512"/>
      <c r="B701" s="512"/>
      <c r="C701" s="512"/>
      <c r="D701" s="512"/>
      <c r="E701" s="20"/>
      <c r="F701" s="20"/>
      <c r="G701" s="512"/>
      <c r="H701" s="512"/>
      <c r="I701" s="512"/>
      <c r="J701" s="512"/>
      <c r="K701" s="513"/>
      <c r="L701" s="512"/>
      <c r="M701" s="512"/>
      <c r="N701" s="512"/>
      <c r="O701" s="512"/>
      <c r="P701" s="512"/>
      <c r="Q701" s="512"/>
      <c r="R701" s="512"/>
    </row>
    <row r="702" spans="1:18" x14ac:dyDescent="0.2">
      <c r="A702" s="512"/>
      <c r="B702" s="596">
        <v>0</v>
      </c>
      <c r="C702" s="512"/>
      <c r="D702" s="512"/>
      <c r="E702" s="20"/>
      <c r="F702" s="20"/>
      <c r="G702" s="512"/>
      <c r="H702" s="512"/>
      <c r="I702" s="512"/>
      <c r="J702" s="512"/>
      <c r="K702" s="513"/>
      <c r="L702" s="512"/>
      <c r="M702" s="512"/>
      <c r="N702" s="512"/>
      <c r="O702" s="512"/>
      <c r="P702" s="512"/>
      <c r="Q702" s="512"/>
      <c r="R702" s="512"/>
    </row>
    <row r="703" spans="1:18" x14ac:dyDescent="0.2">
      <c r="A703" s="512"/>
      <c r="B703" s="512"/>
      <c r="C703" s="512"/>
      <c r="D703" s="512"/>
      <c r="E703" s="20"/>
      <c r="F703" s="20"/>
      <c r="G703" s="512"/>
      <c r="H703" s="512"/>
      <c r="I703" s="512"/>
      <c r="J703" s="512"/>
      <c r="K703" s="513"/>
      <c r="L703" s="512"/>
      <c r="M703" s="512"/>
      <c r="N703" s="512"/>
      <c r="O703" s="512"/>
      <c r="P703" s="512"/>
      <c r="Q703" s="512"/>
      <c r="R703" s="512"/>
    </row>
    <row r="704" spans="1:18" x14ac:dyDescent="0.2">
      <c r="A704" s="512"/>
      <c r="B704" s="596">
        <v>0</v>
      </c>
      <c r="C704" s="512"/>
      <c r="D704" s="512"/>
      <c r="E704" s="20"/>
      <c r="F704" s="20"/>
      <c r="G704" s="512"/>
      <c r="H704" s="512"/>
      <c r="I704" s="512"/>
      <c r="J704" s="512"/>
      <c r="K704" s="513"/>
      <c r="L704" s="512"/>
      <c r="M704" s="512"/>
      <c r="N704" s="512"/>
      <c r="O704" s="512"/>
      <c r="P704" s="512"/>
      <c r="Q704" s="512"/>
      <c r="R704" s="512"/>
    </row>
    <row r="705" spans="1:18" x14ac:dyDescent="0.2">
      <c r="A705" s="512"/>
      <c r="B705" s="512"/>
      <c r="C705" s="512"/>
      <c r="D705" s="512"/>
      <c r="E705" s="20"/>
      <c r="F705" s="20"/>
      <c r="G705" s="512"/>
      <c r="H705" s="512"/>
      <c r="I705" s="512"/>
      <c r="J705" s="512"/>
      <c r="K705" s="513"/>
      <c r="L705" s="512"/>
      <c r="M705" s="512"/>
      <c r="N705" s="512"/>
      <c r="O705" s="512"/>
      <c r="P705" s="512"/>
      <c r="Q705" s="512"/>
      <c r="R705" s="512"/>
    </row>
    <row r="706" spans="1:18" x14ac:dyDescent="0.2">
      <c r="A706" s="512"/>
      <c r="B706" s="596">
        <v>0</v>
      </c>
      <c r="C706" s="512"/>
      <c r="D706" s="512"/>
      <c r="E706" s="20"/>
      <c r="F706" s="20"/>
      <c r="G706" s="512"/>
      <c r="H706" s="512"/>
      <c r="I706" s="512"/>
      <c r="J706" s="512"/>
      <c r="K706" s="513"/>
      <c r="L706" s="512"/>
      <c r="M706" s="512"/>
      <c r="N706" s="512"/>
      <c r="O706" s="512"/>
      <c r="P706" s="512"/>
      <c r="Q706" s="512"/>
      <c r="R706" s="512"/>
    </row>
    <row r="707" spans="1:18" x14ac:dyDescent="0.2">
      <c r="A707" s="512"/>
      <c r="B707" s="512"/>
      <c r="C707" s="512"/>
      <c r="D707" s="512"/>
      <c r="E707" s="20"/>
      <c r="F707" s="20"/>
      <c r="G707" s="512"/>
      <c r="H707" s="512"/>
      <c r="I707" s="512"/>
      <c r="J707" s="512"/>
      <c r="K707" s="513"/>
      <c r="L707" s="512"/>
      <c r="M707" s="512"/>
      <c r="N707" s="512"/>
      <c r="O707" s="512"/>
      <c r="P707" s="512"/>
      <c r="Q707" s="512"/>
      <c r="R707" s="512"/>
    </row>
    <row r="708" spans="1:18" x14ac:dyDescent="0.2">
      <c r="A708" s="512"/>
      <c r="B708" s="596">
        <v>0</v>
      </c>
      <c r="C708" s="512"/>
      <c r="D708" s="512"/>
      <c r="E708" s="20"/>
      <c r="F708" s="20"/>
      <c r="G708" s="512"/>
      <c r="H708" s="512"/>
      <c r="I708" s="512"/>
      <c r="J708" s="512"/>
      <c r="K708" s="513"/>
      <c r="L708" s="512"/>
      <c r="M708" s="512"/>
      <c r="N708" s="512"/>
      <c r="O708" s="512"/>
      <c r="P708" s="512"/>
      <c r="Q708" s="512"/>
      <c r="R708" s="512"/>
    </row>
    <row r="709" spans="1:18" x14ac:dyDescent="0.2">
      <c r="A709" s="512"/>
      <c r="B709" s="512"/>
      <c r="C709" s="512"/>
      <c r="D709" s="512"/>
      <c r="E709" s="20"/>
      <c r="F709" s="20"/>
      <c r="G709" s="512"/>
      <c r="H709" s="512"/>
      <c r="I709" s="512"/>
      <c r="J709" s="512"/>
      <c r="K709" s="513"/>
      <c r="L709" s="512"/>
      <c r="M709" s="512"/>
      <c r="N709" s="512"/>
      <c r="O709" s="512"/>
      <c r="P709" s="512"/>
      <c r="Q709" s="512"/>
      <c r="R709" s="512"/>
    </row>
    <row r="710" spans="1:18" x14ac:dyDescent="0.2">
      <c r="A710" s="512"/>
      <c r="B710" s="596">
        <v>0</v>
      </c>
      <c r="C710" s="512"/>
      <c r="D710" s="512"/>
      <c r="E710" s="20"/>
      <c r="F710" s="20"/>
      <c r="G710" s="512"/>
      <c r="H710" s="512"/>
      <c r="I710" s="512"/>
      <c r="J710" s="512"/>
      <c r="K710" s="513"/>
      <c r="L710" s="512"/>
      <c r="M710" s="512"/>
      <c r="N710" s="512"/>
      <c r="O710" s="512"/>
      <c r="P710" s="512"/>
      <c r="Q710" s="512"/>
      <c r="R710" s="512"/>
    </row>
    <row r="711" spans="1:18" x14ac:dyDescent="0.2">
      <c r="A711" s="512"/>
      <c r="B711" s="512"/>
      <c r="C711" s="512"/>
      <c r="D711" s="512"/>
      <c r="E711" s="20"/>
      <c r="F711" s="20"/>
      <c r="G711" s="512"/>
      <c r="H711" s="512"/>
      <c r="I711" s="512"/>
      <c r="J711" s="512"/>
      <c r="K711" s="513"/>
      <c r="L711" s="512"/>
      <c r="M711" s="512"/>
      <c r="N711" s="512"/>
      <c r="O711" s="512"/>
      <c r="P711" s="512"/>
      <c r="Q711" s="512"/>
      <c r="R711" s="512"/>
    </row>
    <row r="712" spans="1:18" x14ac:dyDescent="0.2">
      <c r="A712" s="512"/>
      <c r="B712" s="596">
        <v>0</v>
      </c>
      <c r="C712" s="512"/>
      <c r="D712" s="512"/>
      <c r="E712" s="20"/>
      <c r="F712" s="20"/>
      <c r="G712" s="512"/>
      <c r="H712" s="512"/>
      <c r="I712" s="512"/>
      <c r="J712" s="512"/>
      <c r="K712" s="513"/>
      <c r="L712" s="512"/>
      <c r="M712" s="512"/>
      <c r="N712" s="512"/>
      <c r="O712" s="512"/>
      <c r="P712" s="512"/>
      <c r="Q712" s="512"/>
      <c r="R712" s="512"/>
    </row>
    <row r="713" spans="1:18" x14ac:dyDescent="0.2">
      <c r="A713" s="512"/>
      <c r="B713" s="512"/>
      <c r="C713" s="512"/>
      <c r="D713" s="512"/>
      <c r="E713" s="20"/>
      <c r="F713" s="20"/>
      <c r="G713" s="512"/>
      <c r="H713" s="512"/>
      <c r="I713" s="512"/>
      <c r="J713" s="512"/>
      <c r="K713" s="513"/>
      <c r="L713" s="512"/>
      <c r="M713" s="512"/>
      <c r="N713" s="512"/>
      <c r="O713" s="512"/>
      <c r="P713" s="512"/>
      <c r="Q713" s="512"/>
      <c r="R713" s="512"/>
    </row>
    <row r="714" spans="1:18" x14ac:dyDescent="0.2">
      <c r="A714" s="512"/>
      <c r="B714" s="596">
        <v>0</v>
      </c>
      <c r="C714" s="512"/>
      <c r="D714" s="512"/>
      <c r="E714" s="20"/>
      <c r="F714" s="20"/>
      <c r="G714" s="512"/>
      <c r="H714" s="512"/>
      <c r="I714" s="512"/>
      <c r="J714" s="512"/>
      <c r="K714" s="513"/>
      <c r="L714" s="512"/>
      <c r="M714" s="512"/>
      <c r="N714" s="512"/>
      <c r="O714" s="512"/>
      <c r="P714" s="512"/>
      <c r="Q714" s="512"/>
      <c r="R714" s="512"/>
    </row>
    <row r="715" spans="1:18" x14ac:dyDescent="0.2">
      <c r="A715" s="512"/>
      <c r="B715" s="512"/>
      <c r="C715" s="512"/>
      <c r="D715" s="512"/>
      <c r="E715" s="20"/>
      <c r="F715" s="20"/>
      <c r="G715" s="512"/>
      <c r="H715" s="512"/>
      <c r="I715" s="512"/>
      <c r="J715" s="512"/>
      <c r="K715" s="513"/>
      <c r="L715" s="512"/>
      <c r="M715" s="512"/>
      <c r="N715" s="512"/>
      <c r="O715" s="512"/>
      <c r="P715" s="512"/>
      <c r="Q715" s="512"/>
      <c r="R715" s="512"/>
    </row>
    <row r="716" spans="1:18" x14ac:dyDescent="0.2">
      <c r="A716" s="512"/>
      <c r="B716" s="596">
        <v>0</v>
      </c>
      <c r="C716" s="512"/>
      <c r="D716" s="512"/>
      <c r="E716" s="20"/>
      <c r="F716" s="20"/>
      <c r="G716" s="512"/>
      <c r="H716" s="512"/>
      <c r="I716" s="512"/>
      <c r="J716" s="512"/>
      <c r="K716" s="513"/>
      <c r="L716" s="512"/>
      <c r="M716" s="512"/>
      <c r="N716" s="512"/>
      <c r="O716" s="512"/>
      <c r="P716" s="512"/>
      <c r="Q716" s="512"/>
      <c r="R716" s="512"/>
    </row>
    <row r="717" spans="1:18" x14ac:dyDescent="0.2">
      <c r="A717" s="512"/>
      <c r="B717" s="512"/>
      <c r="C717" s="512"/>
      <c r="D717" s="512"/>
      <c r="E717" s="20"/>
      <c r="F717" s="20"/>
      <c r="G717" s="512"/>
      <c r="H717" s="512"/>
      <c r="I717" s="512"/>
      <c r="J717" s="512"/>
      <c r="K717" s="513"/>
      <c r="L717" s="512"/>
      <c r="M717" s="512"/>
      <c r="N717" s="512"/>
      <c r="O717" s="512"/>
      <c r="P717" s="512"/>
      <c r="Q717" s="512"/>
      <c r="R717" s="512"/>
    </row>
    <row r="718" spans="1:18" x14ac:dyDescent="0.2">
      <c r="A718" s="512"/>
      <c r="B718" s="596">
        <v>0</v>
      </c>
      <c r="C718" s="512"/>
      <c r="D718" s="512"/>
      <c r="E718" s="20"/>
      <c r="F718" s="20"/>
      <c r="G718" s="512"/>
      <c r="H718" s="512"/>
      <c r="I718" s="512"/>
      <c r="J718" s="512"/>
      <c r="K718" s="513"/>
      <c r="L718" s="512"/>
      <c r="M718" s="512"/>
      <c r="N718" s="512"/>
      <c r="O718" s="512"/>
      <c r="P718" s="512"/>
      <c r="Q718" s="512"/>
      <c r="R718" s="512"/>
    </row>
    <row r="719" spans="1:18" x14ac:dyDescent="0.2">
      <c r="A719" s="512"/>
      <c r="B719" s="512"/>
      <c r="C719" s="512"/>
      <c r="D719" s="512"/>
      <c r="E719" s="20"/>
      <c r="F719" s="20"/>
      <c r="G719" s="512"/>
      <c r="H719" s="512"/>
      <c r="I719" s="512"/>
      <c r="J719" s="512"/>
      <c r="K719" s="513"/>
      <c r="L719" s="512"/>
      <c r="M719" s="512"/>
      <c r="N719" s="512"/>
      <c r="O719" s="512"/>
      <c r="P719" s="512"/>
      <c r="Q719" s="512"/>
      <c r="R719" s="512"/>
    </row>
    <row r="720" spans="1:18" x14ac:dyDescent="0.2">
      <c r="A720" s="512"/>
      <c r="B720" s="596">
        <v>0</v>
      </c>
      <c r="C720" s="512"/>
      <c r="D720" s="512"/>
      <c r="E720" s="20"/>
      <c r="F720" s="20"/>
      <c r="G720" s="512"/>
      <c r="H720" s="512"/>
      <c r="I720" s="512"/>
      <c r="J720" s="512"/>
      <c r="K720" s="513"/>
      <c r="L720" s="512"/>
      <c r="M720" s="512"/>
      <c r="N720" s="512"/>
      <c r="O720" s="512"/>
      <c r="P720" s="512"/>
      <c r="Q720" s="512"/>
      <c r="R720" s="512"/>
    </row>
    <row r="721" spans="1:18" x14ac:dyDescent="0.2">
      <c r="A721" s="512"/>
      <c r="B721" s="512"/>
      <c r="C721" s="512"/>
      <c r="D721" s="512"/>
      <c r="E721" s="20"/>
      <c r="F721" s="20"/>
      <c r="G721" s="512"/>
      <c r="H721" s="512"/>
      <c r="I721" s="512"/>
      <c r="J721" s="512"/>
      <c r="K721" s="513"/>
      <c r="L721" s="512"/>
      <c r="M721" s="512"/>
      <c r="N721" s="512"/>
      <c r="O721" s="512"/>
      <c r="P721" s="512"/>
      <c r="Q721" s="512"/>
      <c r="R721" s="512"/>
    </row>
    <row r="722" spans="1:18" x14ac:dyDescent="0.2">
      <c r="A722" s="512"/>
      <c r="B722" s="596">
        <v>0</v>
      </c>
      <c r="C722" s="512"/>
      <c r="D722" s="512"/>
      <c r="E722" s="20"/>
      <c r="F722" s="20"/>
      <c r="G722" s="512"/>
      <c r="H722" s="512"/>
      <c r="I722" s="512"/>
      <c r="J722" s="512"/>
      <c r="K722" s="513"/>
      <c r="L722" s="512"/>
      <c r="M722" s="512"/>
      <c r="N722" s="512"/>
      <c r="O722" s="512"/>
      <c r="P722" s="512"/>
      <c r="Q722" s="512"/>
      <c r="R722" s="512"/>
    </row>
    <row r="723" spans="1:18" x14ac:dyDescent="0.2">
      <c r="A723" s="512"/>
      <c r="B723" s="512"/>
      <c r="C723" s="512"/>
      <c r="D723" s="512"/>
      <c r="E723" s="20"/>
      <c r="F723" s="20"/>
      <c r="G723" s="512"/>
      <c r="H723" s="512"/>
      <c r="I723" s="512"/>
      <c r="J723" s="512"/>
      <c r="K723" s="513"/>
      <c r="L723" s="512"/>
      <c r="M723" s="512"/>
      <c r="N723" s="512"/>
      <c r="O723" s="512"/>
      <c r="P723" s="512"/>
      <c r="Q723" s="512"/>
      <c r="R723" s="512"/>
    </row>
    <row r="724" spans="1:18" x14ac:dyDescent="0.2">
      <c r="A724" s="512"/>
      <c r="B724" s="596">
        <v>0</v>
      </c>
      <c r="C724" s="512"/>
      <c r="D724" s="512"/>
      <c r="E724" s="20"/>
      <c r="F724" s="20"/>
      <c r="G724" s="512"/>
      <c r="H724" s="512"/>
      <c r="I724" s="512"/>
      <c r="J724" s="512"/>
      <c r="K724" s="513"/>
      <c r="L724" s="512"/>
      <c r="M724" s="512"/>
      <c r="N724" s="512"/>
      <c r="O724" s="512"/>
      <c r="P724" s="512"/>
      <c r="Q724" s="512"/>
      <c r="R724" s="512"/>
    </row>
    <row r="725" spans="1:18" x14ac:dyDescent="0.2">
      <c r="A725" s="512"/>
      <c r="B725" s="512"/>
      <c r="C725" s="512"/>
      <c r="D725" s="512"/>
      <c r="E725" s="20"/>
      <c r="F725" s="20"/>
      <c r="G725" s="512"/>
      <c r="H725" s="512"/>
      <c r="I725" s="512"/>
      <c r="J725" s="512"/>
      <c r="K725" s="513"/>
      <c r="L725" s="512"/>
      <c r="M725" s="512"/>
      <c r="N725" s="512"/>
      <c r="O725" s="512"/>
      <c r="P725" s="512"/>
      <c r="Q725" s="512"/>
      <c r="R725" s="512"/>
    </row>
    <row r="726" spans="1:18" x14ac:dyDescent="0.2">
      <c r="A726" s="512"/>
      <c r="B726" s="596">
        <v>0</v>
      </c>
      <c r="C726" s="512"/>
      <c r="D726" s="512"/>
      <c r="E726" s="20"/>
      <c r="F726" s="20"/>
      <c r="G726" s="512"/>
      <c r="H726" s="512"/>
      <c r="I726" s="512"/>
      <c r="J726" s="512"/>
      <c r="K726" s="513"/>
      <c r="L726" s="512"/>
      <c r="M726" s="512"/>
      <c r="N726" s="512"/>
      <c r="O726" s="512"/>
      <c r="P726" s="512"/>
      <c r="Q726" s="512"/>
      <c r="R726" s="512"/>
    </row>
    <row r="727" spans="1:18" x14ac:dyDescent="0.2">
      <c r="A727" s="512"/>
      <c r="B727" s="512"/>
      <c r="C727" s="512"/>
      <c r="D727" s="512"/>
      <c r="E727" s="20"/>
      <c r="F727" s="20"/>
      <c r="G727" s="512"/>
      <c r="H727" s="512"/>
      <c r="I727" s="512"/>
      <c r="J727" s="512"/>
      <c r="K727" s="513"/>
      <c r="L727" s="512"/>
      <c r="M727" s="512"/>
      <c r="N727" s="512"/>
      <c r="O727" s="512"/>
      <c r="P727" s="512"/>
      <c r="Q727" s="512"/>
      <c r="R727" s="512"/>
    </row>
    <row r="728" spans="1:18" x14ac:dyDescent="0.2">
      <c r="A728" s="512"/>
      <c r="B728" s="596">
        <v>0</v>
      </c>
      <c r="C728" s="512"/>
      <c r="D728" s="512"/>
      <c r="E728" s="20"/>
      <c r="F728" s="20"/>
      <c r="G728" s="512"/>
      <c r="H728" s="512"/>
      <c r="I728" s="512"/>
      <c r="J728" s="512"/>
      <c r="K728" s="513"/>
      <c r="L728" s="512"/>
      <c r="M728" s="512"/>
      <c r="N728" s="512"/>
      <c r="O728" s="512"/>
      <c r="P728" s="512"/>
      <c r="Q728" s="512"/>
      <c r="R728" s="512"/>
    </row>
    <row r="729" spans="1:18" x14ac:dyDescent="0.2">
      <c r="A729" s="512"/>
      <c r="B729" s="512"/>
      <c r="C729" s="512"/>
      <c r="D729" s="512"/>
      <c r="E729" s="20"/>
      <c r="F729" s="20"/>
      <c r="G729" s="512"/>
      <c r="H729" s="512"/>
      <c r="I729" s="512"/>
      <c r="J729" s="512"/>
      <c r="K729" s="513"/>
      <c r="L729" s="512"/>
      <c r="M729" s="512"/>
      <c r="N729" s="512"/>
      <c r="O729" s="512"/>
      <c r="P729" s="512"/>
      <c r="Q729" s="512"/>
      <c r="R729" s="512"/>
    </row>
    <row r="730" spans="1:18" x14ac:dyDescent="0.2">
      <c r="A730" s="512"/>
      <c r="B730" s="596">
        <v>0</v>
      </c>
      <c r="C730" s="512"/>
      <c r="D730" s="512"/>
      <c r="E730" s="20"/>
      <c r="F730" s="20"/>
      <c r="G730" s="512"/>
      <c r="H730" s="512"/>
      <c r="I730" s="512"/>
      <c r="J730" s="512"/>
      <c r="K730" s="513"/>
      <c r="L730" s="512"/>
      <c r="M730" s="512"/>
      <c r="N730" s="512"/>
      <c r="O730" s="512"/>
      <c r="P730" s="512"/>
      <c r="Q730" s="512"/>
      <c r="R730" s="512"/>
    </row>
    <row r="731" spans="1:18" x14ac:dyDescent="0.2">
      <c r="A731" s="512"/>
      <c r="B731" s="512"/>
      <c r="C731" s="512"/>
      <c r="D731" s="512"/>
      <c r="E731" s="20"/>
      <c r="F731" s="20"/>
      <c r="G731" s="512"/>
      <c r="H731" s="512"/>
      <c r="I731" s="512"/>
      <c r="J731" s="512"/>
      <c r="K731" s="513"/>
      <c r="L731" s="512"/>
      <c r="M731" s="512"/>
      <c r="N731" s="512"/>
      <c r="O731" s="512"/>
      <c r="P731" s="512"/>
      <c r="Q731" s="512"/>
      <c r="R731" s="512"/>
    </row>
    <row r="732" spans="1:18" x14ac:dyDescent="0.2">
      <c r="A732" s="512"/>
      <c r="B732" s="596">
        <v>0</v>
      </c>
      <c r="C732" s="512"/>
      <c r="D732" s="512"/>
      <c r="E732" s="20"/>
      <c r="F732" s="20"/>
      <c r="G732" s="512"/>
      <c r="H732" s="512"/>
      <c r="I732" s="512"/>
      <c r="J732" s="512"/>
      <c r="K732" s="513"/>
      <c r="L732" s="512"/>
      <c r="M732" s="512"/>
      <c r="N732" s="512"/>
      <c r="O732" s="512"/>
      <c r="P732" s="512"/>
      <c r="Q732" s="512"/>
      <c r="R732" s="512"/>
    </row>
    <row r="733" spans="1:18" x14ac:dyDescent="0.2">
      <c r="A733" s="512"/>
      <c r="B733" s="512"/>
      <c r="C733" s="512"/>
      <c r="D733" s="512"/>
      <c r="E733" s="20"/>
      <c r="F733" s="20"/>
      <c r="G733" s="512"/>
      <c r="H733" s="512"/>
      <c r="I733" s="512"/>
      <c r="J733" s="512"/>
      <c r="K733" s="513"/>
      <c r="L733" s="512"/>
      <c r="M733" s="512"/>
      <c r="N733" s="512"/>
      <c r="O733" s="512"/>
      <c r="P733" s="512"/>
      <c r="Q733" s="512"/>
      <c r="R733" s="512"/>
    </row>
    <row r="734" spans="1:18" x14ac:dyDescent="0.2">
      <c r="A734" s="512"/>
      <c r="B734" s="596">
        <v>0</v>
      </c>
      <c r="C734" s="512"/>
      <c r="D734" s="512"/>
      <c r="E734" s="20"/>
      <c r="F734" s="20"/>
      <c r="G734" s="512"/>
      <c r="H734" s="512"/>
      <c r="I734" s="512"/>
      <c r="J734" s="512"/>
      <c r="K734" s="513"/>
      <c r="L734" s="512"/>
      <c r="M734" s="512"/>
      <c r="N734" s="512"/>
      <c r="O734" s="512"/>
      <c r="P734" s="512"/>
      <c r="Q734" s="512"/>
      <c r="R734" s="512"/>
    </row>
    <row r="735" spans="1:18" x14ac:dyDescent="0.2">
      <c r="A735" s="512"/>
      <c r="B735" s="512"/>
      <c r="C735" s="512"/>
      <c r="D735" s="512"/>
      <c r="E735" s="20"/>
      <c r="F735" s="20"/>
      <c r="G735" s="512"/>
      <c r="H735" s="512"/>
      <c r="I735" s="512"/>
      <c r="J735" s="512"/>
      <c r="K735" s="513"/>
      <c r="L735" s="512"/>
      <c r="M735" s="512"/>
      <c r="N735" s="512"/>
      <c r="O735" s="512"/>
      <c r="P735" s="512"/>
      <c r="Q735" s="512"/>
      <c r="R735" s="512"/>
    </row>
    <row r="736" spans="1:18" x14ac:dyDescent="0.2">
      <c r="A736" s="512"/>
      <c r="B736" s="596">
        <v>0</v>
      </c>
      <c r="C736" s="512"/>
      <c r="D736" s="512"/>
      <c r="E736" s="20"/>
      <c r="F736" s="20"/>
      <c r="G736" s="512"/>
      <c r="H736" s="512"/>
      <c r="I736" s="512"/>
      <c r="J736" s="512"/>
      <c r="K736" s="513"/>
      <c r="L736" s="512"/>
      <c r="M736" s="512"/>
      <c r="N736" s="512"/>
      <c r="O736" s="512"/>
      <c r="P736" s="512"/>
      <c r="Q736" s="512"/>
      <c r="R736" s="512"/>
    </row>
    <row r="737" spans="1:18" x14ac:dyDescent="0.2">
      <c r="A737" s="512"/>
      <c r="B737" s="512"/>
      <c r="C737" s="512"/>
      <c r="D737" s="512"/>
      <c r="E737" s="20"/>
      <c r="F737" s="20"/>
      <c r="G737" s="512"/>
      <c r="H737" s="512"/>
      <c r="I737" s="512"/>
      <c r="J737" s="512"/>
      <c r="K737" s="513"/>
      <c r="L737" s="512"/>
      <c r="M737" s="512"/>
      <c r="N737" s="512"/>
      <c r="O737" s="512"/>
      <c r="P737" s="512"/>
      <c r="Q737" s="512"/>
      <c r="R737" s="512"/>
    </row>
    <row r="738" spans="1:18" x14ac:dyDescent="0.2">
      <c r="A738" s="512"/>
      <c r="B738" s="596">
        <v>0</v>
      </c>
      <c r="C738" s="512"/>
      <c r="D738" s="512"/>
      <c r="E738" s="20"/>
      <c r="F738" s="20"/>
      <c r="G738" s="512"/>
      <c r="H738" s="512"/>
      <c r="I738" s="512"/>
      <c r="J738" s="512"/>
      <c r="K738" s="513"/>
      <c r="L738" s="512"/>
      <c r="M738" s="512"/>
      <c r="N738" s="512"/>
      <c r="O738" s="512"/>
      <c r="P738" s="512"/>
      <c r="Q738" s="512"/>
      <c r="R738" s="512"/>
    </row>
    <row r="739" spans="1:18" x14ac:dyDescent="0.2">
      <c r="A739" s="512"/>
      <c r="B739" s="512"/>
      <c r="C739" s="512"/>
      <c r="D739" s="512"/>
      <c r="E739" s="20"/>
      <c r="F739" s="20"/>
      <c r="G739" s="512"/>
      <c r="H739" s="512"/>
      <c r="I739" s="512"/>
      <c r="J739" s="512"/>
      <c r="K739" s="513"/>
      <c r="L739" s="512"/>
      <c r="M739" s="512"/>
      <c r="N739" s="512"/>
      <c r="O739" s="512"/>
      <c r="P739" s="512"/>
      <c r="Q739" s="512"/>
      <c r="R739" s="512"/>
    </row>
    <row r="740" spans="1:18" x14ac:dyDescent="0.2">
      <c r="A740" s="512"/>
      <c r="B740" s="596">
        <v>0</v>
      </c>
      <c r="C740" s="512"/>
      <c r="D740" s="512"/>
      <c r="E740" s="20"/>
      <c r="F740" s="20"/>
      <c r="G740" s="512"/>
      <c r="H740" s="512"/>
      <c r="I740" s="512"/>
      <c r="J740" s="512"/>
      <c r="K740" s="513"/>
      <c r="L740" s="512"/>
      <c r="M740" s="512"/>
      <c r="N740" s="512"/>
      <c r="O740" s="512"/>
      <c r="P740" s="512"/>
      <c r="Q740" s="512"/>
      <c r="R740" s="512"/>
    </row>
    <row r="741" spans="1:18" x14ac:dyDescent="0.2">
      <c r="A741" s="512"/>
      <c r="B741" s="512"/>
      <c r="C741" s="512"/>
      <c r="D741" s="512"/>
      <c r="E741" s="20"/>
      <c r="F741" s="20"/>
      <c r="G741" s="512"/>
      <c r="H741" s="512"/>
      <c r="I741" s="512"/>
      <c r="J741" s="512"/>
      <c r="K741" s="513"/>
      <c r="L741" s="512"/>
      <c r="M741" s="512"/>
      <c r="N741" s="512"/>
      <c r="O741" s="512"/>
      <c r="P741" s="512"/>
      <c r="Q741" s="512"/>
      <c r="R741" s="512"/>
    </row>
    <row r="742" spans="1:18" x14ac:dyDescent="0.2">
      <c r="A742" s="512"/>
      <c r="B742" s="596">
        <v>0</v>
      </c>
      <c r="C742" s="512"/>
      <c r="D742" s="512"/>
      <c r="E742" s="20"/>
      <c r="F742" s="20"/>
      <c r="G742" s="512"/>
      <c r="H742" s="512"/>
      <c r="I742" s="512"/>
      <c r="J742" s="512"/>
      <c r="K742" s="513"/>
      <c r="L742" s="512"/>
      <c r="M742" s="512"/>
      <c r="N742" s="512"/>
      <c r="O742" s="512"/>
      <c r="P742" s="512"/>
      <c r="Q742" s="512"/>
      <c r="R742" s="512"/>
    </row>
    <row r="743" spans="1:18" x14ac:dyDescent="0.2">
      <c r="A743" s="512"/>
      <c r="B743" s="512"/>
      <c r="C743" s="512"/>
      <c r="D743" s="512"/>
      <c r="E743" s="20"/>
      <c r="F743" s="20"/>
      <c r="G743" s="512"/>
      <c r="H743" s="512"/>
      <c r="I743" s="512"/>
      <c r="J743" s="512"/>
      <c r="K743" s="513"/>
      <c r="L743" s="512"/>
      <c r="M743" s="512"/>
      <c r="N743" s="512"/>
      <c r="O743" s="512"/>
      <c r="P743" s="512"/>
      <c r="Q743" s="512"/>
      <c r="R743" s="512"/>
    </row>
    <row r="744" spans="1:18" x14ac:dyDescent="0.2">
      <c r="A744" s="512"/>
      <c r="B744" s="596">
        <v>0</v>
      </c>
      <c r="C744" s="512"/>
      <c r="D744" s="512"/>
      <c r="E744" s="20"/>
      <c r="F744" s="20"/>
      <c r="G744" s="512"/>
      <c r="H744" s="512"/>
      <c r="I744" s="512"/>
      <c r="J744" s="512"/>
      <c r="K744" s="513"/>
      <c r="L744" s="512"/>
      <c r="M744" s="512"/>
      <c r="N744" s="512"/>
      <c r="O744" s="512"/>
      <c r="P744" s="512"/>
      <c r="Q744" s="512"/>
      <c r="R744" s="512"/>
    </row>
    <row r="745" spans="1:18" x14ac:dyDescent="0.2">
      <c r="A745" s="512"/>
      <c r="B745" s="512"/>
      <c r="C745" s="512"/>
      <c r="D745" s="512"/>
      <c r="E745" s="20"/>
      <c r="F745" s="20"/>
      <c r="G745" s="512"/>
      <c r="H745" s="512"/>
      <c r="I745" s="512"/>
      <c r="J745" s="512"/>
      <c r="K745" s="513"/>
      <c r="L745" s="512"/>
      <c r="M745" s="512"/>
      <c r="N745" s="512"/>
      <c r="O745" s="512"/>
      <c r="P745" s="512"/>
      <c r="Q745" s="512"/>
      <c r="R745" s="512"/>
    </row>
    <row r="746" spans="1:18" x14ac:dyDescent="0.2">
      <c r="A746" s="512"/>
      <c r="B746" s="596">
        <v>0</v>
      </c>
      <c r="C746" s="512"/>
      <c r="D746" s="512"/>
      <c r="E746" s="20"/>
      <c r="F746" s="20"/>
      <c r="G746" s="512"/>
      <c r="H746" s="512"/>
      <c r="I746" s="512"/>
      <c r="J746" s="512"/>
      <c r="K746" s="513"/>
      <c r="L746" s="512"/>
      <c r="M746" s="512"/>
      <c r="N746" s="512"/>
      <c r="O746" s="512"/>
      <c r="P746" s="512"/>
      <c r="Q746" s="512"/>
      <c r="R746" s="512"/>
    </row>
    <row r="747" spans="1:18" x14ac:dyDescent="0.2">
      <c r="A747" s="512"/>
      <c r="B747" s="512"/>
      <c r="C747" s="512"/>
      <c r="D747" s="512"/>
      <c r="E747" s="20"/>
      <c r="F747" s="20"/>
      <c r="G747" s="512"/>
      <c r="H747" s="512"/>
      <c r="I747" s="512"/>
      <c r="J747" s="512"/>
      <c r="K747" s="513"/>
      <c r="L747" s="512"/>
      <c r="M747" s="512"/>
      <c r="N747" s="512"/>
      <c r="O747" s="512"/>
      <c r="P747" s="512"/>
      <c r="Q747" s="512"/>
      <c r="R747" s="512"/>
    </row>
    <row r="748" spans="1:18" x14ac:dyDescent="0.2">
      <c r="A748" s="512"/>
      <c r="B748" s="596">
        <v>0</v>
      </c>
      <c r="C748" s="512"/>
      <c r="D748" s="512"/>
      <c r="E748" s="20"/>
      <c r="F748" s="20"/>
      <c r="G748" s="512"/>
      <c r="H748" s="512"/>
      <c r="I748" s="512"/>
      <c r="J748" s="512"/>
      <c r="K748" s="513"/>
      <c r="L748" s="512"/>
      <c r="M748" s="512"/>
      <c r="N748" s="512"/>
      <c r="O748" s="512"/>
      <c r="P748" s="512"/>
      <c r="Q748" s="512"/>
      <c r="R748" s="512"/>
    </row>
    <row r="749" spans="1:18" x14ac:dyDescent="0.2">
      <c r="A749" s="512"/>
      <c r="B749" s="512"/>
      <c r="C749" s="512"/>
      <c r="D749" s="512"/>
      <c r="E749" s="20"/>
      <c r="F749" s="20"/>
      <c r="G749" s="512"/>
      <c r="H749" s="512"/>
      <c r="I749" s="512"/>
      <c r="J749" s="512"/>
      <c r="K749" s="513"/>
      <c r="L749" s="512"/>
      <c r="M749" s="512"/>
      <c r="N749" s="512"/>
      <c r="O749" s="512"/>
      <c r="P749" s="512"/>
      <c r="Q749" s="512"/>
      <c r="R749" s="512"/>
    </row>
    <row r="750" spans="1:18" x14ac:dyDescent="0.2">
      <c r="A750" s="512"/>
      <c r="B750" s="596">
        <v>0</v>
      </c>
      <c r="C750" s="512"/>
      <c r="D750" s="512"/>
      <c r="E750" s="20"/>
      <c r="F750" s="20"/>
      <c r="G750" s="512"/>
      <c r="H750" s="512"/>
      <c r="I750" s="512"/>
      <c r="J750" s="512"/>
      <c r="K750" s="513"/>
      <c r="L750" s="512"/>
      <c r="M750" s="512"/>
      <c r="N750" s="512"/>
      <c r="O750" s="512"/>
      <c r="P750" s="512"/>
      <c r="Q750" s="512"/>
      <c r="R750" s="512"/>
    </row>
    <row r="751" spans="1:18" x14ac:dyDescent="0.2">
      <c r="A751" s="512"/>
      <c r="B751" s="512"/>
      <c r="C751" s="512"/>
      <c r="D751" s="512"/>
      <c r="E751" s="20"/>
      <c r="F751" s="20"/>
      <c r="G751" s="512"/>
      <c r="H751" s="512"/>
      <c r="I751" s="512"/>
      <c r="J751" s="512"/>
      <c r="K751" s="513"/>
      <c r="L751" s="512"/>
      <c r="M751" s="512"/>
      <c r="N751" s="512"/>
      <c r="O751" s="512"/>
      <c r="P751" s="512"/>
      <c r="Q751" s="512"/>
      <c r="R751" s="512"/>
    </row>
    <row r="752" spans="1:18" x14ac:dyDescent="0.2">
      <c r="A752" s="512"/>
      <c r="B752" s="596">
        <v>0</v>
      </c>
      <c r="C752" s="512"/>
      <c r="D752" s="512"/>
      <c r="E752" s="20"/>
      <c r="F752" s="20"/>
      <c r="G752" s="512"/>
      <c r="H752" s="512"/>
      <c r="I752" s="512"/>
      <c r="J752" s="512"/>
      <c r="K752" s="513"/>
      <c r="L752" s="512"/>
      <c r="M752" s="512"/>
      <c r="N752" s="512"/>
      <c r="O752" s="512"/>
      <c r="P752" s="512"/>
      <c r="Q752" s="512"/>
      <c r="R752" s="512"/>
    </row>
    <row r="753" spans="1:18" x14ac:dyDescent="0.2">
      <c r="A753" s="512"/>
      <c r="B753" s="512"/>
      <c r="C753" s="512"/>
      <c r="D753" s="512"/>
      <c r="E753" s="20"/>
      <c r="F753" s="20"/>
      <c r="G753" s="512"/>
      <c r="H753" s="512"/>
      <c r="I753" s="512"/>
      <c r="J753" s="512"/>
      <c r="K753" s="513"/>
      <c r="L753" s="512"/>
      <c r="M753" s="512"/>
      <c r="N753" s="512"/>
      <c r="O753" s="512"/>
      <c r="P753" s="512"/>
      <c r="Q753" s="512"/>
      <c r="R753" s="512"/>
    </row>
    <row r="754" spans="1:18" x14ac:dyDescent="0.2">
      <c r="A754" s="512"/>
      <c r="B754" s="596">
        <v>0</v>
      </c>
      <c r="C754" s="512"/>
      <c r="D754" s="512"/>
      <c r="E754" s="20"/>
      <c r="F754" s="20"/>
      <c r="G754" s="512"/>
      <c r="H754" s="512"/>
      <c r="I754" s="512"/>
      <c r="J754" s="512"/>
      <c r="K754" s="513"/>
      <c r="L754" s="512"/>
      <c r="M754" s="512"/>
      <c r="N754" s="512"/>
      <c r="O754" s="512"/>
      <c r="P754" s="512"/>
      <c r="Q754" s="512"/>
      <c r="R754" s="512"/>
    </row>
    <row r="755" spans="1:18" x14ac:dyDescent="0.2">
      <c r="A755" s="512"/>
      <c r="B755" s="512"/>
      <c r="C755" s="512"/>
      <c r="D755" s="512"/>
      <c r="E755" s="20"/>
      <c r="F755" s="20"/>
      <c r="G755" s="512"/>
      <c r="H755" s="512"/>
      <c r="I755" s="512"/>
      <c r="J755" s="512"/>
      <c r="K755" s="513"/>
      <c r="L755" s="512"/>
      <c r="M755" s="512"/>
      <c r="N755" s="512"/>
      <c r="O755" s="512"/>
      <c r="P755" s="512"/>
      <c r="Q755" s="512"/>
      <c r="R755" s="512"/>
    </row>
    <row r="756" spans="1:18" x14ac:dyDescent="0.2">
      <c r="A756" s="512"/>
      <c r="B756" s="596">
        <v>0</v>
      </c>
      <c r="C756" s="512"/>
      <c r="D756" s="512"/>
      <c r="E756" s="20"/>
      <c r="F756" s="20"/>
      <c r="G756" s="512"/>
      <c r="H756" s="512"/>
      <c r="I756" s="512"/>
      <c r="J756" s="512"/>
      <c r="K756" s="513"/>
      <c r="L756" s="512"/>
      <c r="M756" s="512"/>
      <c r="N756" s="512"/>
      <c r="O756" s="512"/>
      <c r="P756" s="512"/>
      <c r="Q756" s="512"/>
      <c r="R756" s="512"/>
    </row>
    <row r="757" spans="1:18" x14ac:dyDescent="0.2">
      <c r="A757" s="512"/>
      <c r="B757" s="512"/>
      <c r="C757" s="512"/>
      <c r="D757" s="512"/>
      <c r="E757" s="20"/>
      <c r="F757" s="20"/>
      <c r="G757" s="512"/>
      <c r="H757" s="512"/>
      <c r="I757" s="512"/>
      <c r="J757" s="512"/>
      <c r="K757" s="513"/>
      <c r="L757" s="512"/>
      <c r="M757" s="512"/>
      <c r="N757" s="512"/>
      <c r="O757" s="512"/>
      <c r="P757" s="512"/>
      <c r="Q757" s="512"/>
      <c r="R757" s="512"/>
    </row>
    <row r="758" spans="1:18" x14ac:dyDescent="0.2">
      <c r="A758" s="512"/>
      <c r="B758" s="596">
        <v>0</v>
      </c>
      <c r="C758" s="512"/>
      <c r="D758" s="512"/>
      <c r="E758" s="20"/>
      <c r="F758" s="20"/>
      <c r="G758" s="512"/>
      <c r="H758" s="512"/>
      <c r="I758" s="512"/>
      <c r="J758" s="512"/>
      <c r="K758" s="513"/>
      <c r="L758" s="512"/>
      <c r="M758" s="512"/>
      <c r="N758" s="512"/>
      <c r="O758" s="512"/>
      <c r="P758" s="512"/>
      <c r="Q758" s="512"/>
      <c r="R758" s="512"/>
    </row>
    <row r="759" spans="1:18" x14ac:dyDescent="0.2">
      <c r="A759" s="512"/>
      <c r="B759" s="512"/>
      <c r="C759" s="512"/>
      <c r="D759" s="512"/>
      <c r="E759" s="20"/>
      <c r="F759" s="20"/>
      <c r="G759" s="512"/>
      <c r="H759" s="512"/>
      <c r="I759" s="512"/>
      <c r="J759" s="512"/>
      <c r="K759" s="513"/>
      <c r="L759" s="512"/>
      <c r="M759" s="512"/>
      <c r="N759" s="512"/>
      <c r="O759" s="512"/>
      <c r="P759" s="512"/>
      <c r="Q759" s="512"/>
      <c r="R759" s="512"/>
    </row>
    <row r="760" spans="1:18" x14ac:dyDescent="0.2">
      <c r="A760" s="512"/>
      <c r="B760" s="596">
        <v>0</v>
      </c>
      <c r="C760" s="512"/>
      <c r="D760" s="512"/>
      <c r="E760" s="20"/>
      <c r="F760" s="20"/>
      <c r="G760" s="512"/>
      <c r="H760" s="512"/>
      <c r="I760" s="512"/>
      <c r="J760" s="512"/>
      <c r="K760" s="513"/>
      <c r="L760" s="512"/>
      <c r="M760" s="512"/>
      <c r="N760" s="512"/>
      <c r="O760" s="512"/>
      <c r="P760" s="512"/>
      <c r="Q760" s="512"/>
      <c r="R760" s="512"/>
    </row>
    <row r="761" spans="1:18" x14ac:dyDescent="0.2">
      <c r="A761" s="512"/>
      <c r="B761" s="512"/>
      <c r="C761" s="512"/>
      <c r="D761" s="512"/>
      <c r="E761" s="20"/>
      <c r="F761" s="20"/>
      <c r="G761" s="512"/>
      <c r="H761" s="512"/>
      <c r="I761" s="512"/>
      <c r="J761" s="512"/>
      <c r="K761" s="513"/>
      <c r="L761" s="512"/>
      <c r="M761" s="512"/>
      <c r="N761" s="512"/>
      <c r="O761" s="512"/>
      <c r="P761" s="512"/>
      <c r="Q761" s="512"/>
      <c r="R761" s="512"/>
    </row>
    <row r="762" spans="1:18" x14ac:dyDescent="0.2">
      <c r="A762" s="512"/>
      <c r="B762" s="596">
        <v>0</v>
      </c>
      <c r="C762" s="512"/>
      <c r="D762" s="512"/>
      <c r="E762" s="20"/>
      <c r="F762" s="20"/>
      <c r="G762" s="512"/>
      <c r="H762" s="512"/>
      <c r="I762" s="512"/>
      <c r="J762" s="512"/>
      <c r="K762" s="513"/>
      <c r="L762" s="512"/>
      <c r="M762" s="512"/>
      <c r="N762" s="512"/>
      <c r="O762" s="512"/>
      <c r="P762" s="512"/>
      <c r="Q762" s="512"/>
      <c r="R762" s="512"/>
    </row>
    <row r="763" spans="1:18" x14ac:dyDescent="0.2">
      <c r="A763" s="512"/>
      <c r="B763" s="512"/>
      <c r="C763" s="512"/>
      <c r="D763" s="512"/>
      <c r="E763" s="20"/>
      <c r="F763" s="20"/>
      <c r="G763" s="512"/>
      <c r="H763" s="512"/>
      <c r="I763" s="512"/>
      <c r="J763" s="512"/>
      <c r="K763" s="513"/>
      <c r="L763" s="512"/>
      <c r="M763" s="512"/>
      <c r="N763" s="512"/>
      <c r="O763" s="512"/>
      <c r="P763" s="512"/>
      <c r="Q763" s="512"/>
      <c r="R763" s="512"/>
    </row>
    <row r="764" spans="1:18" x14ac:dyDescent="0.2">
      <c r="A764" s="512"/>
      <c r="B764" s="596">
        <v>0</v>
      </c>
      <c r="C764" s="512"/>
      <c r="D764" s="512"/>
      <c r="E764" s="20"/>
      <c r="F764" s="20"/>
      <c r="G764" s="512"/>
      <c r="H764" s="512"/>
      <c r="I764" s="512"/>
      <c r="J764" s="512"/>
      <c r="K764" s="513"/>
      <c r="L764" s="512"/>
      <c r="M764" s="512"/>
      <c r="N764" s="512"/>
      <c r="O764" s="512"/>
      <c r="P764" s="512"/>
      <c r="Q764" s="512"/>
      <c r="R764" s="512"/>
    </row>
    <row r="765" spans="1:18" x14ac:dyDescent="0.2">
      <c r="A765" s="512"/>
      <c r="B765" s="512"/>
      <c r="C765" s="512"/>
      <c r="D765" s="512"/>
      <c r="E765" s="20"/>
      <c r="F765" s="20"/>
      <c r="G765" s="512"/>
      <c r="H765" s="512"/>
      <c r="I765" s="512"/>
      <c r="J765" s="512"/>
      <c r="K765" s="513"/>
      <c r="L765" s="512"/>
      <c r="M765" s="512"/>
      <c r="N765" s="512"/>
      <c r="O765" s="512"/>
      <c r="P765" s="512"/>
      <c r="Q765" s="512"/>
      <c r="R765" s="512"/>
    </row>
    <row r="766" spans="1:18" x14ac:dyDescent="0.2">
      <c r="A766" s="512"/>
      <c r="B766" s="596">
        <v>0</v>
      </c>
      <c r="C766" s="512"/>
      <c r="D766" s="512"/>
      <c r="E766" s="20"/>
      <c r="F766" s="20"/>
      <c r="G766" s="512"/>
      <c r="H766" s="512"/>
      <c r="I766" s="512"/>
      <c r="J766" s="512"/>
      <c r="K766" s="513"/>
      <c r="L766" s="512"/>
      <c r="M766" s="512"/>
      <c r="N766" s="512"/>
      <c r="O766" s="512"/>
      <c r="P766" s="512"/>
      <c r="Q766" s="512"/>
      <c r="R766" s="512"/>
    </row>
    <row r="767" spans="1:18" x14ac:dyDescent="0.2">
      <c r="A767" s="512"/>
      <c r="B767" s="512"/>
      <c r="C767" s="512"/>
      <c r="D767" s="512"/>
      <c r="E767" s="20"/>
      <c r="F767" s="20"/>
      <c r="G767" s="512"/>
      <c r="H767" s="512"/>
      <c r="I767" s="512"/>
      <c r="J767" s="512"/>
      <c r="K767" s="513"/>
      <c r="L767" s="512"/>
      <c r="M767" s="512"/>
      <c r="N767" s="512"/>
      <c r="O767" s="512"/>
      <c r="P767" s="512"/>
      <c r="Q767" s="512"/>
      <c r="R767" s="512"/>
    </row>
    <row r="768" spans="1:18" x14ac:dyDescent="0.2">
      <c r="A768" s="512"/>
      <c r="B768" s="596">
        <v>0</v>
      </c>
      <c r="C768" s="512"/>
      <c r="D768" s="512"/>
      <c r="E768" s="20"/>
      <c r="F768" s="20"/>
      <c r="G768" s="512"/>
      <c r="H768" s="512"/>
      <c r="I768" s="512"/>
      <c r="J768" s="512"/>
      <c r="K768" s="513"/>
      <c r="L768" s="512"/>
      <c r="M768" s="512"/>
      <c r="N768" s="512"/>
      <c r="O768" s="512"/>
      <c r="P768" s="512"/>
      <c r="Q768" s="512"/>
      <c r="R768" s="512"/>
    </row>
    <row r="769" spans="1:18" x14ac:dyDescent="0.2">
      <c r="A769" s="512"/>
      <c r="B769" s="512"/>
      <c r="C769" s="512"/>
      <c r="D769" s="512"/>
      <c r="E769" s="20"/>
      <c r="F769" s="20"/>
      <c r="G769" s="512"/>
      <c r="H769" s="512"/>
      <c r="I769" s="512"/>
      <c r="J769" s="512"/>
      <c r="K769" s="513"/>
      <c r="L769" s="512"/>
      <c r="M769" s="512"/>
      <c r="N769" s="512"/>
      <c r="O769" s="512"/>
      <c r="P769" s="512"/>
      <c r="Q769" s="512"/>
      <c r="R769" s="512"/>
    </row>
    <row r="770" spans="1:18" x14ac:dyDescent="0.2">
      <c r="B770" s="596">
        <v>0</v>
      </c>
      <c r="C770" s="149"/>
      <c r="H770" s="512"/>
      <c r="I770" s="512"/>
      <c r="J770" s="512"/>
      <c r="K770" s="513"/>
      <c r="L770" s="512"/>
      <c r="M770" s="512"/>
      <c r="N770" s="512"/>
      <c r="O770" s="512"/>
      <c r="P770" s="512"/>
      <c r="Q770" s="512"/>
      <c r="R770" s="512"/>
    </row>
    <row r="771" spans="1:18" x14ac:dyDescent="0.2">
      <c r="B771" s="512"/>
      <c r="C771" s="20"/>
      <c r="H771" s="512"/>
      <c r="I771" s="512"/>
      <c r="J771" s="512"/>
      <c r="K771" s="513"/>
      <c r="L771" s="512"/>
      <c r="M771" s="512"/>
      <c r="N771" s="512"/>
      <c r="O771" s="512"/>
      <c r="P771" s="512"/>
      <c r="Q771" s="512"/>
      <c r="R771" s="512"/>
    </row>
    <row r="772" spans="1:18" x14ac:dyDescent="0.2">
      <c r="B772" s="596">
        <v>0</v>
      </c>
      <c r="C772" s="149"/>
      <c r="H772" s="512"/>
      <c r="I772" s="512"/>
      <c r="J772" s="512"/>
      <c r="K772" s="513"/>
      <c r="L772" s="512"/>
      <c r="M772" s="512"/>
      <c r="N772" s="512"/>
      <c r="O772" s="512"/>
      <c r="P772" s="512"/>
      <c r="Q772" s="512"/>
      <c r="R772" s="512"/>
    </row>
    <row r="773" spans="1:18" x14ac:dyDescent="0.2">
      <c r="B773" s="512"/>
      <c r="C773" s="20"/>
      <c r="H773" s="512"/>
      <c r="I773" s="512"/>
      <c r="J773" s="512"/>
      <c r="K773" s="513"/>
      <c r="L773" s="512"/>
      <c r="M773" s="512"/>
      <c r="N773" s="512"/>
      <c r="O773" s="512"/>
      <c r="P773" s="512"/>
      <c r="Q773" s="512"/>
      <c r="R773" s="512"/>
    </row>
    <row r="774" spans="1:18" x14ac:dyDescent="0.2">
      <c r="B774" s="596">
        <v>0</v>
      </c>
      <c r="C774" s="149"/>
      <c r="H774" s="512"/>
      <c r="I774" s="512"/>
      <c r="J774" s="512"/>
      <c r="K774" s="513"/>
      <c r="L774" s="512"/>
      <c r="M774" s="512"/>
      <c r="N774" s="512"/>
      <c r="O774" s="512"/>
      <c r="P774" s="512"/>
      <c r="Q774" s="512"/>
      <c r="R774" s="512"/>
    </row>
    <row r="775" spans="1:18" x14ac:dyDescent="0.2">
      <c r="B775" s="512"/>
      <c r="C775" s="20"/>
      <c r="H775" s="512"/>
      <c r="I775" s="512"/>
      <c r="J775" s="512"/>
      <c r="K775" s="513"/>
      <c r="L775" s="512"/>
      <c r="M775" s="512"/>
      <c r="N775" s="512"/>
      <c r="O775" s="512"/>
      <c r="P775" s="512"/>
      <c r="Q775" s="512"/>
      <c r="R775" s="512"/>
    </row>
    <row r="776" spans="1:18" x14ac:dyDescent="0.2">
      <c r="B776" s="596">
        <v>0</v>
      </c>
      <c r="C776" s="149"/>
      <c r="H776" s="512"/>
      <c r="I776" s="512"/>
      <c r="J776" s="512"/>
      <c r="K776" s="513"/>
      <c r="L776" s="512"/>
      <c r="M776" s="512"/>
      <c r="N776" s="512"/>
      <c r="O776" s="512"/>
      <c r="P776" s="512"/>
      <c r="Q776" s="512"/>
      <c r="R776" s="512"/>
    </row>
    <row r="777" spans="1:18" x14ac:dyDescent="0.2">
      <c r="B777" s="512"/>
      <c r="C777" s="20"/>
      <c r="H777" s="512"/>
      <c r="I777" s="512"/>
      <c r="J777" s="512"/>
      <c r="K777" s="513"/>
      <c r="L777" s="512"/>
      <c r="M777" s="512"/>
      <c r="N777" s="512"/>
      <c r="O777" s="512"/>
      <c r="P777" s="512"/>
      <c r="Q777" s="512"/>
      <c r="R777" s="512"/>
    </row>
    <row r="778" spans="1:18" x14ac:dyDescent="0.2">
      <c r="B778" s="596">
        <v>0</v>
      </c>
      <c r="C778" s="149"/>
      <c r="H778" s="512"/>
      <c r="I778" s="512"/>
      <c r="J778" s="512"/>
      <c r="K778" s="513"/>
      <c r="L778" s="512"/>
      <c r="M778" s="512"/>
      <c r="N778" s="512"/>
      <c r="O778" s="512"/>
      <c r="P778" s="512"/>
      <c r="Q778" s="512"/>
      <c r="R778" s="512"/>
    </row>
    <row r="779" spans="1:18" x14ac:dyDescent="0.2">
      <c r="B779" s="512"/>
      <c r="C779" s="20"/>
      <c r="H779" s="512"/>
      <c r="I779" s="512"/>
      <c r="J779" s="512"/>
      <c r="K779" s="513"/>
      <c r="L779" s="512"/>
      <c r="M779" s="512"/>
      <c r="N779" s="512"/>
      <c r="O779" s="512"/>
      <c r="P779" s="512"/>
      <c r="Q779" s="512"/>
      <c r="R779" s="512"/>
    </row>
    <row r="780" spans="1:18" x14ac:dyDescent="0.2">
      <c r="B780" s="596">
        <v>0</v>
      </c>
      <c r="C780" s="149"/>
      <c r="H780" s="512"/>
      <c r="I780" s="512"/>
      <c r="J780" s="512"/>
      <c r="K780" s="513"/>
      <c r="L780" s="512"/>
      <c r="M780" s="512"/>
      <c r="N780" s="512"/>
      <c r="O780" s="512"/>
      <c r="P780" s="512"/>
      <c r="Q780" s="512"/>
      <c r="R780" s="512"/>
    </row>
    <row r="781" spans="1:18" x14ac:dyDescent="0.2">
      <c r="B781" s="512"/>
      <c r="C781" s="20"/>
      <c r="H781" s="512"/>
      <c r="I781" s="512"/>
      <c r="J781" s="512"/>
      <c r="K781" s="513"/>
      <c r="L781" s="512"/>
      <c r="M781" s="512"/>
      <c r="N781" s="512"/>
      <c r="O781" s="512"/>
      <c r="P781" s="512"/>
      <c r="Q781" s="512"/>
      <c r="R781" s="512"/>
    </row>
    <row r="782" spans="1:18" x14ac:dyDescent="0.2">
      <c r="B782" s="512"/>
      <c r="C782" s="20"/>
      <c r="H782" s="512"/>
      <c r="I782" s="512"/>
      <c r="J782" s="512"/>
      <c r="K782" s="513"/>
      <c r="L782" s="512"/>
      <c r="M782" s="512"/>
      <c r="N782" s="512"/>
      <c r="O782" s="512"/>
      <c r="P782" s="512"/>
      <c r="Q782" s="512"/>
      <c r="R782" s="512"/>
    </row>
    <row r="783" spans="1:18" x14ac:dyDescent="0.2">
      <c r="B783" s="512"/>
      <c r="C783" s="20"/>
      <c r="H783" s="512"/>
      <c r="I783" s="512"/>
      <c r="J783" s="512"/>
      <c r="K783" s="513"/>
      <c r="L783" s="512"/>
      <c r="M783" s="512"/>
      <c r="N783" s="512"/>
      <c r="O783" s="512"/>
      <c r="P783" s="512"/>
      <c r="Q783" s="512"/>
      <c r="R783" s="512"/>
    </row>
    <row r="784" spans="1:18" x14ac:dyDescent="0.2">
      <c r="B784" s="512"/>
      <c r="C784" s="20"/>
      <c r="H784" s="512"/>
      <c r="I784" s="512"/>
      <c r="J784" s="512"/>
      <c r="K784" s="513"/>
      <c r="L784" s="512"/>
      <c r="M784" s="512"/>
      <c r="N784" s="512"/>
      <c r="O784" s="512"/>
      <c r="P784" s="512"/>
      <c r="Q784" s="512"/>
      <c r="R784" s="512"/>
    </row>
    <row r="785" spans="2:18" x14ac:dyDescent="0.2">
      <c r="B785" s="512"/>
      <c r="C785" s="20"/>
      <c r="H785" s="512"/>
      <c r="I785" s="512"/>
      <c r="J785" s="512"/>
      <c r="K785" s="513"/>
      <c r="L785" s="512"/>
      <c r="M785" s="512"/>
      <c r="N785" s="512"/>
      <c r="O785" s="512"/>
      <c r="P785" s="512"/>
      <c r="Q785" s="512"/>
      <c r="R785" s="512"/>
    </row>
    <row r="786" spans="2:18" x14ac:dyDescent="0.2">
      <c r="B786" s="512"/>
      <c r="C786" s="20"/>
      <c r="H786" s="512"/>
      <c r="I786" s="512"/>
      <c r="J786" s="512"/>
      <c r="K786" s="513"/>
      <c r="L786" s="512"/>
      <c r="M786" s="512"/>
      <c r="N786" s="512"/>
      <c r="O786" s="512"/>
      <c r="P786" s="512"/>
      <c r="Q786" s="512"/>
      <c r="R786" s="512"/>
    </row>
    <row r="787" spans="2:18" x14ac:dyDescent="0.2">
      <c r="B787" s="512"/>
      <c r="C787" s="20"/>
      <c r="H787" s="512"/>
      <c r="I787" s="512"/>
      <c r="J787" s="512"/>
      <c r="K787" s="513"/>
      <c r="L787" s="512"/>
      <c r="M787" s="512"/>
      <c r="N787" s="512"/>
      <c r="O787" s="512"/>
      <c r="P787" s="512"/>
      <c r="Q787" s="512"/>
      <c r="R787" s="512"/>
    </row>
    <row r="788" spans="2:18" x14ac:dyDescent="0.2">
      <c r="B788" s="512"/>
      <c r="C788" s="20"/>
      <c r="H788" s="512"/>
      <c r="I788" s="512"/>
      <c r="J788" s="512"/>
      <c r="K788" s="513"/>
      <c r="L788" s="512"/>
      <c r="M788" s="512"/>
      <c r="N788" s="512"/>
      <c r="O788" s="512"/>
      <c r="P788" s="512"/>
      <c r="Q788" s="512"/>
      <c r="R788" s="512"/>
    </row>
    <row r="789" spans="2:18" x14ac:dyDescent="0.2">
      <c r="B789" s="512"/>
      <c r="C789" s="20"/>
      <c r="H789" s="512"/>
      <c r="I789" s="512"/>
      <c r="J789" s="512"/>
      <c r="K789" s="513"/>
      <c r="L789" s="512"/>
      <c r="M789" s="512"/>
      <c r="N789" s="512"/>
      <c r="O789" s="512"/>
      <c r="P789" s="512"/>
      <c r="Q789" s="512"/>
      <c r="R789" s="512"/>
    </row>
    <row r="790" spans="2:18" x14ac:dyDescent="0.2">
      <c r="B790" s="512"/>
      <c r="C790" s="20"/>
      <c r="H790" s="512"/>
      <c r="I790" s="512"/>
      <c r="J790" s="512"/>
      <c r="K790" s="513"/>
      <c r="L790" s="512"/>
      <c r="M790" s="512"/>
      <c r="N790" s="512"/>
      <c r="O790" s="512"/>
      <c r="P790" s="512"/>
      <c r="Q790" s="512"/>
      <c r="R790" s="512"/>
    </row>
    <row r="791" spans="2:18" x14ac:dyDescent="0.2">
      <c r="B791" s="512"/>
      <c r="C791" s="20"/>
      <c r="H791" s="512"/>
      <c r="I791" s="512"/>
      <c r="J791" s="512"/>
      <c r="K791" s="513"/>
      <c r="L791" s="512"/>
      <c r="M791" s="512"/>
      <c r="N791" s="512"/>
      <c r="O791" s="512"/>
      <c r="P791" s="512"/>
      <c r="Q791" s="512"/>
      <c r="R791" s="512"/>
    </row>
    <row r="792" spans="2:18" x14ac:dyDescent="0.2">
      <c r="B792" s="512"/>
      <c r="C792" s="20"/>
      <c r="H792" s="512"/>
      <c r="I792" s="512"/>
      <c r="J792" s="512"/>
      <c r="K792" s="513"/>
      <c r="L792" s="512"/>
      <c r="M792" s="512"/>
      <c r="N792" s="512"/>
      <c r="O792" s="512"/>
      <c r="P792" s="512"/>
      <c r="Q792" s="512"/>
      <c r="R792" s="512"/>
    </row>
    <row r="793" spans="2:18" x14ac:dyDescent="0.2">
      <c r="B793" s="512"/>
      <c r="C793" s="20"/>
      <c r="H793" s="512"/>
      <c r="I793" s="512"/>
      <c r="J793" s="512"/>
      <c r="K793" s="513"/>
      <c r="L793" s="512"/>
      <c r="M793" s="512"/>
      <c r="N793" s="512"/>
      <c r="O793" s="512"/>
      <c r="P793" s="512"/>
      <c r="Q793" s="512"/>
      <c r="R793" s="512"/>
    </row>
    <row r="794" spans="2:18" x14ac:dyDescent="0.2">
      <c r="B794" s="512"/>
      <c r="C794" s="20"/>
      <c r="H794" s="512"/>
      <c r="I794" s="512"/>
      <c r="J794" s="512"/>
      <c r="K794" s="513"/>
      <c r="L794" s="512"/>
      <c r="M794" s="512"/>
      <c r="N794" s="512"/>
      <c r="O794" s="512"/>
      <c r="P794" s="512"/>
      <c r="Q794" s="512"/>
      <c r="R794" s="512"/>
    </row>
    <row r="795" spans="2:18" x14ac:dyDescent="0.2">
      <c r="B795" s="512"/>
      <c r="C795" s="20"/>
      <c r="H795" s="512"/>
      <c r="I795" s="512"/>
      <c r="J795" s="512"/>
      <c r="K795" s="513"/>
      <c r="L795" s="512"/>
      <c r="M795" s="512"/>
      <c r="N795" s="512"/>
      <c r="O795" s="512"/>
      <c r="P795" s="512"/>
      <c r="Q795" s="512"/>
      <c r="R795" s="512"/>
    </row>
    <row r="796" spans="2:18" x14ac:dyDescent="0.2">
      <c r="B796" s="512"/>
      <c r="C796" s="20"/>
      <c r="H796" s="512"/>
      <c r="I796" s="512"/>
      <c r="J796" s="512"/>
      <c r="K796" s="513"/>
      <c r="L796" s="512"/>
      <c r="M796" s="512"/>
      <c r="N796" s="512"/>
      <c r="O796" s="512"/>
      <c r="P796" s="512"/>
      <c r="Q796" s="512"/>
      <c r="R796" s="512"/>
    </row>
    <row r="797" spans="2:18" x14ac:dyDescent="0.2">
      <c r="B797" s="512"/>
      <c r="C797" s="20"/>
      <c r="H797" s="512"/>
      <c r="I797" s="512"/>
      <c r="J797" s="512"/>
      <c r="K797" s="513"/>
      <c r="L797" s="512"/>
      <c r="M797" s="512"/>
      <c r="N797" s="512"/>
      <c r="O797" s="512"/>
      <c r="P797" s="512"/>
      <c r="Q797" s="512"/>
      <c r="R797" s="512"/>
    </row>
    <row r="798" spans="2:18" x14ac:dyDescent="0.2">
      <c r="B798" s="512"/>
      <c r="C798" s="20"/>
      <c r="H798" s="512"/>
      <c r="I798" s="512"/>
      <c r="J798" s="512"/>
      <c r="K798" s="513"/>
      <c r="L798" s="512"/>
      <c r="M798" s="512"/>
      <c r="N798" s="512"/>
      <c r="O798" s="512"/>
      <c r="P798" s="512"/>
      <c r="Q798" s="512"/>
      <c r="R798" s="512"/>
    </row>
    <row r="799" spans="2:18" x14ac:dyDescent="0.2">
      <c r="B799" s="512"/>
      <c r="C799" s="20"/>
      <c r="H799" s="512"/>
      <c r="I799" s="512"/>
      <c r="J799" s="512"/>
      <c r="K799" s="513"/>
      <c r="L799" s="512"/>
      <c r="M799" s="512"/>
      <c r="N799" s="512"/>
      <c r="O799" s="512"/>
      <c r="P799" s="512"/>
      <c r="Q799" s="512"/>
      <c r="R799" s="512"/>
    </row>
    <row r="800" spans="2:18" x14ac:dyDescent="0.2">
      <c r="B800" s="512"/>
      <c r="C800" s="20"/>
      <c r="H800" s="512"/>
      <c r="I800" s="512"/>
      <c r="J800" s="512"/>
      <c r="K800" s="513"/>
      <c r="L800" s="512"/>
      <c r="M800" s="512"/>
      <c r="N800" s="512"/>
      <c r="O800" s="512"/>
      <c r="P800" s="512"/>
      <c r="Q800" s="512"/>
      <c r="R800" s="512"/>
    </row>
    <row r="801" spans="2:18" x14ac:dyDescent="0.2">
      <c r="B801" s="512"/>
      <c r="C801" s="20"/>
      <c r="H801" s="512"/>
      <c r="I801" s="512"/>
      <c r="J801" s="512"/>
      <c r="K801" s="513"/>
      <c r="L801" s="512"/>
      <c r="M801" s="512"/>
      <c r="N801" s="512"/>
      <c r="O801" s="512"/>
      <c r="P801" s="512"/>
      <c r="Q801" s="512"/>
      <c r="R801" s="512"/>
    </row>
    <row r="802" spans="2:18" x14ac:dyDescent="0.2">
      <c r="B802" s="512"/>
      <c r="C802" s="20"/>
      <c r="H802" s="512"/>
      <c r="I802" s="512"/>
      <c r="J802" s="512"/>
      <c r="K802" s="513"/>
      <c r="L802" s="512"/>
      <c r="M802" s="512"/>
      <c r="N802" s="512"/>
      <c r="O802" s="512"/>
      <c r="P802" s="512"/>
      <c r="Q802" s="512"/>
      <c r="R802" s="512"/>
    </row>
    <row r="803" spans="2:18" x14ac:dyDescent="0.2">
      <c r="B803" s="512"/>
      <c r="C803" s="20"/>
      <c r="H803" s="512"/>
      <c r="I803" s="512"/>
      <c r="J803" s="512"/>
      <c r="K803" s="513"/>
      <c r="L803" s="512"/>
      <c r="M803" s="512"/>
      <c r="N803" s="512"/>
      <c r="O803" s="512"/>
      <c r="P803" s="512"/>
      <c r="Q803" s="512"/>
      <c r="R803" s="512"/>
    </row>
    <row r="804" spans="2:18" x14ac:dyDescent="0.2">
      <c r="B804" s="512"/>
      <c r="C804" s="20"/>
      <c r="H804" s="512"/>
      <c r="I804" s="512"/>
      <c r="J804" s="512"/>
      <c r="K804" s="513"/>
      <c r="L804" s="512"/>
      <c r="M804" s="512"/>
      <c r="N804" s="512"/>
      <c r="O804" s="512"/>
      <c r="P804" s="512"/>
      <c r="Q804" s="512"/>
      <c r="R804" s="512"/>
    </row>
    <row r="805" spans="2:18" x14ac:dyDescent="0.2">
      <c r="B805" s="512"/>
      <c r="C805" s="20"/>
      <c r="H805" s="512"/>
      <c r="I805" s="512"/>
      <c r="J805" s="512"/>
      <c r="K805" s="513"/>
      <c r="L805" s="512"/>
      <c r="M805" s="512"/>
      <c r="N805" s="512"/>
      <c r="O805" s="512"/>
      <c r="P805" s="512"/>
      <c r="Q805" s="512"/>
      <c r="R805" s="512"/>
    </row>
    <row r="806" spans="2:18" x14ac:dyDescent="0.2">
      <c r="B806" s="512"/>
      <c r="C806" s="20"/>
      <c r="H806" s="512"/>
      <c r="I806" s="512"/>
      <c r="J806" s="512"/>
      <c r="K806" s="513"/>
      <c r="L806" s="512"/>
      <c r="M806" s="512"/>
      <c r="N806" s="512"/>
      <c r="O806" s="512"/>
      <c r="P806" s="512"/>
      <c r="Q806" s="512"/>
      <c r="R806" s="512"/>
    </row>
    <row r="807" spans="2:18" x14ac:dyDescent="0.2">
      <c r="B807" s="512"/>
      <c r="C807" s="20"/>
      <c r="H807" s="512"/>
      <c r="I807" s="512"/>
      <c r="J807" s="512"/>
      <c r="K807" s="513"/>
      <c r="L807" s="512"/>
      <c r="M807" s="512"/>
      <c r="N807" s="512"/>
      <c r="O807" s="512"/>
      <c r="P807" s="512"/>
      <c r="Q807" s="512"/>
      <c r="R807" s="512"/>
    </row>
    <row r="808" spans="2:18" x14ac:dyDescent="0.2">
      <c r="B808" s="512"/>
      <c r="C808" s="20"/>
      <c r="H808" s="512"/>
      <c r="I808" s="512"/>
      <c r="J808" s="512"/>
      <c r="K808" s="513"/>
      <c r="L808" s="512"/>
      <c r="M808" s="512"/>
      <c r="N808" s="512"/>
      <c r="O808" s="512"/>
      <c r="P808" s="512"/>
      <c r="Q808" s="512"/>
      <c r="R808" s="512"/>
    </row>
    <row r="809" spans="2:18" x14ac:dyDescent="0.2">
      <c r="B809" s="512"/>
      <c r="C809" s="20"/>
      <c r="H809" s="512"/>
      <c r="I809" s="512"/>
      <c r="J809" s="512"/>
      <c r="K809" s="513"/>
      <c r="L809" s="512"/>
      <c r="M809" s="512"/>
      <c r="N809" s="512"/>
      <c r="O809" s="512"/>
      <c r="P809" s="512"/>
      <c r="Q809" s="512"/>
      <c r="R809" s="512"/>
    </row>
    <row r="810" spans="2:18" x14ac:dyDescent="0.2">
      <c r="H810" s="512"/>
      <c r="I810" s="512"/>
      <c r="J810" s="512"/>
      <c r="K810" s="513"/>
      <c r="L810" s="512"/>
      <c r="M810" s="512"/>
      <c r="N810" s="512"/>
      <c r="O810" s="512"/>
      <c r="P810" s="512"/>
      <c r="Q810" s="512"/>
      <c r="R810" s="512"/>
    </row>
    <row r="811" spans="2:18" x14ac:dyDescent="0.2">
      <c r="H811" s="512"/>
      <c r="I811" s="512"/>
      <c r="J811" s="512"/>
      <c r="K811" s="513"/>
      <c r="L811" s="512"/>
      <c r="M811" s="512"/>
      <c r="N811" s="512"/>
      <c r="O811" s="512"/>
      <c r="P811" s="512"/>
      <c r="Q811" s="512"/>
      <c r="R811" s="512"/>
    </row>
    <row r="812" spans="2:18" x14ac:dyDescent="0.2">
      <c r="H812" s="512"/>
      <c r="I812" s="512"/>
      <c r="J812" s="512"/>
      <c r="K812" s="513"/>
      <c r="L812" s="512"/>
      <c r="M812" s="512"/>
      <c r="N812" s="512"/>
      <c r="O812" s="512"/>
      <c r="P812" s="512"/>
      <c r="Q812" s="512"/>
      <c r="R812" s="512"/>
    </row>
    <row r="813" spans="2:18" x14ac:dyDescent="0.2">
      <c r="H813" s="512"/>
      <c r="I813" s="512"/>
      <c r="J813" s="512"/>
      <c r="K813" s="513"/>
      <c r="L813" s="512"/>
      <c r="M813" s="512"/>
      <c r="N813" s="512"/>
      <c r="O813" s="512"/>
      <c r="P813" s="512"/>
      <c r="Q813" s="512"/>
      <c r="R813" s="512"/>
    </row>
    <row r="814" spans="2:18" x14ac:dyDescent="0.2">
      <c r="H814" s="512"/>
      <c r="I814" s="512"/>
      <c r="J814" s="512"/>
      <c r="K814" s="513"/>
      <c r="L814" s="512"/>
      <c r="M814" s="512"/>
      <c r="N814" s="512"/>
      <c r="O814" s="512"/>
      <c r="P814" s="512"/>
      <c r="Q814" s="512"/>
      <c r="R814" s="512"/>
    </row>
    <row r="815" spans="2:18" x14ac:dyDescent="0.2">
      <c r="H815" s="512"/>
      <c r="I815" s="512"/>
      <c r="J815" s="512"/>
      <c r="K815" s="513"/>
      <c r="L815" s="512"/>
      <c r="M815" s="512"/>
      <c r="N815" s="512"/>
      <c r="O815" s="512"/>
      <c r="P815" s="512"/>
      <c r="Q815" s="512"/>
      <c r="R815" s="512"/>
    </row>
    <row r="816" spans="2:18" x14ac:dyDescent="0.2">
      <c r="H816" s="512"/>
      <c r="I816" s="512"/>
      <c r="J816" s="512"/>
      <c r="K816" s="513"/>
      <c r="L816" s="512"/>
      <c r="M816" s="512"/>
      <c r="N816" s="512"/>
      <c r="O816" s="512"/>
      <c r="P816" s="512"/>
      <c r="Q816" s="512"/>
      <c r="R816" s="512"/>
    </row>
    <row r="817" spans="8:18" x14ac:dyDescent="0.2">
      <c r="H817" s="512"/>
      <c r="I817" s="512"/>
      <c r="J817" s="512"/>
      <c r="K817" s="513"/>
      <c r="L817" s="512"/>
      <c r="M817" s="512"/>
      <c r="N817" s="512"/>
      <c r="O817" s="512"/>
      <c r="P817" s="512"/>
      <c r="Q817" s="512"/>
      <c r="R817" s="512"/>
    </row>
    <row r="818" spans="8:18" x14ac:dyDescent="0.2">
      <c r="H818" s="512"/>
      <c r="I818" s="512"/>
      <c r="J818" s="512"/>
      <c r="K818" s="513"/>
      <c r="L818" s="512"/>
      <c r="M818" s="512"/>
      <c r="N818" s="512"/>
      <c r="O818" s="512"/>
      <c r="P818" s="512"/>
      <c r="Q818" s="512"/>
      <c r="R818" s="512"/>
    </row>
    <row r="819" spans="8:18" x14ac:dyDescent="0.2">
      <c r="H819" s="512"/>
      <c r="I819" s="512"/>
      <c r="J819" s="512"/>
      <c r="K819" s="513"/>
      <c r="L819" s="512"/>
      <c r="M819" s="512"/>
      <c r="N819" s="512"/>
      <c r="O819" s="512"/>
      <c r="P819" s="512"/>
      <c r="Q819" s="512"/>
      <c r="R819" s="512"/>
    </row>
    <row r="820" spans="8:18" x14ac:dyDescent="0.2">
      <c r="H820" s="512"/>
      <c r="I820" s="512"/>
      <c r="J820" s="512"/>
      <c r="K820" s="513"/>
      <c r="L820" s="512"/>
      <c r="M820" s="512"/>
      <c r="N820" s="512"/>
      <c r="O820" s="512"/>
      <c r="P820" s="512"/>
      <c r="Q820" s="512"/>
      <c r="R820" s="512"/>
    </row>
    <row r="821" spans="8:18" x14ac:dyDescent="0.2">
      <c r="H821" s="512"/>
      <c r="I821" s="512"/>
      <c r="J821" s="512"/>
      <c r="K821" s="513"/>
      <c r="L821" s="512"/>
      <c r="M821" s="512"/>
      <c r="N821" s="512"/>
      <c r="O821" s="512"/>
      <c r="P821" s="512"/>
      <c r="Q821" s="512"/>
      <c r="R821" s="512"/>
    </row>
    <row r="822" spans="8:18" x14ac:dyDescent="0.2">
      <c r="H822" s="512"/>
      <c r="I822" s="512"/>
      <c r="J822" s="512"/>
      <c r="K822" s="513"/>
      <c r="L822" s="512"/>
      <c r="M822" s="512"/>
      <c r="N822" s="512"/>
      <c r="O822" s="512"/>
      <c r="P822" s="512"/>
      <c r="Q822" s="512"/>
      <c r="R822" s="512"/>
    </row>
    <row r="823" spans="8:18" x14ac:dyDescent="0.2">
      <c r="H823" s="512"/>
      <c r="I823" s="512"/>
      <c r="J823" s="512"/>
      <c r="K823" s="513"/>
      <c r="L823" s="512"/>
      <c r="M823" s="512"/>
      <c r="N823" s="512"/>
      <c r="O823" s="512"/>
      <c r="P823" s="512"/>
      <c r="Q823" s="512"/>
      <c r="R823" s="512"/>
    </row>
    <row r="824" spans="8:18" x14ac:dyDescent="0.2">
      <c r="H824" s="512"/>
      <c r="I824" s="512"/>
      <c r="J824" s="512"/>
      <c r="K824" s="513"/>
      <c r="L824" s="512"/>
      <c r="M824" s="512"/>
      <c r="N824" s="512"/>
      <c r="O824" s="512"/>
      <c r="P824" s="512"/>
      <c r="Q824" s="512"/>
      <c r="R824" s="512"/>
    </row>
    <row r="825" spans="8:18" x14ac:dyDescent="0.2">
      <c r="H825" s="512"/>
      <c r="I825" s="512"/>
      <c r="J825" s="512"/>
      <c r="K825" s="513"/>
      <c r="L825" s="512"/>
      <c r="M825" s="512"/>
      <c r="N825" s="512"/>
      <c r="O825" s="512"/>
      <c r="P825" s="512"/>
      <c r="Q825" s="512"/>
      <c r="R825" s="512"/>
    </row>
    <row r="826" spans="8:18" x14ac:dyDescent="0.2">
      <c r="H826" s="512"/>
      <c r="I826" s="512"/>
      <c r="J826" s="512"/>
      <c r="K826" s="513"/>
      <c r="L826" s="512"/>
      <c r="M826" s="512"/>
      <c r="N826" s="512"/>
      <c r="O826" s="512"/>
      <c r="P826" s="512"/>
      <c r="Q826" s="512"/>
      <c r="R826" s="512"/>
    </row>
    <row r="827" spans="8:18" x14ac:dyDescent="0.2">
      <c r="H827" s="512"/>
      <c r="I827" s="512"/>
      <c r="J827" s="512"/>
      <c r="K827" s="513"/>
      <c r="L827" s="512"/>
      <c r="M827" s="512"/>
      <c r="N827" s="512"/>
      <c r="O827" s="512"/>
      <c r="P827" s="512"/>
      <c r="Q827" s="512"/>
      <c r="R827" s="512"/>
    </row>
    <row r="828" spans="8:18" x14ac:dyDescent="0.2">
      <c r="H828" s="512"/>
      <c r="I828" s="512"/>
      <c r="J828" s="512"/>
      <c r="K828" s="513"/>
      <c r="L828" s="512"/>
      <c r="M828" s="512"/>
      <c r="N828" s="512"/>
      <c r="O828" s="512"/>
      <c r="P828" s="512"/>
      <c r="Q828" s="512"/>
      <c r="R828" s="512"/>
    </row>
    <row r="829" spans="8:18" x14ac:dyDescent="0.2">
      <c r="H829" s="512"/>
      <c r="I829" s="512"/>
      <c r="J829" s="512"/>
      <c r="K829" s="513"/>
      <c r="L829" s="512"/>
      <c r="M829" s="512"/>
      <c r="N829" s="512"/>
      <c r="O829" s="512"/>
      <c r="P829" s="512"/>
      <c r="Q829" s="512"/>
      <c r="R829" s="512"/>
    </row>
    <row r="830" spans="8:18" x14ac:dyDescent="0.2">
      <c r="H830" s="512"/>
      <c r="I830" s="512"/>
      <c r="J830" s="512"/>
      <c r="K830" s="513"/>
      <c r="L830" s="512"/>
      <c r="M830" s="512"/>
      <c r="N830" s="512"/>
      <c r="O830" s="512"/>
      <c r="P830" s="512"/>
      <c r="Q830" s="512"/>
      <c r="R830" s="512"/>
    </row>
    <row r="831" spans="8:18" x14ac:dyDescent="0.2">
      <c r="H831" s="512"/>
      <c r="I831" s="512"/>
      <c r="J831" s="512"/>
      <c r="K831" s="513"/>
      <c r="L831" s="512"/>
      <c r="M831" s="512"/>
      <c r="N831" s="512"/>
      <c r="O831" s="512"/>
      <c r="P831" s="512"/>
      <c r="Q831" s="512"/>
      <c r="R831" s="512"/>
    </row>
    <row r="832" spans="8:18" x14ac:dyDescent="0.2">
      <c r="H832" s="512"/>
      <c r="I832" s="512"/>
      <c r="J832" s="512"/>
      <c r="K832" s="513"/>
      <c r="L832" s="512"/>
      <c r="M832" s="512"/>
      <c r="N832" s="512"/>
      <c r="O832" s="512"/>
      <c r="P832" s="512"/>
      <c r="Q832" s="512"/>
      <c r="R832" s="512"/>
    </row>
    <row r="833" spans="8:18" x14ac:dyDescent="0.2">
      <c r="H833" s="512"/>
      <c r="I833" s="512"/>
      <c r="J833" s="512"/>
      <c r="K833" s="513"/>
      <c r="L833" s="512"/>
      <c r="M833" s="512"/>
      <c r="N833" s="512"/>
      <c r="O833" s="512"/>
      <c r="P833" s="512"/>
      <c r="Q833" s="512"/>
      <c r="R833" s="512"/>
    </row>
    <row r="834" spans="8:18" x14ac:dyDescent="0.2">
      <c r="H834" s="512"/>
      <c r="I834" s="512"/>
      <c r="J834" s="512"/>
      <c r="K834" s="513"/>
      <c r="L834" s="512"/>
      <c r="M834" s="512"/>
      <c r="N834" s="512"/>
      <c r="O834" s="512"/>
      <c r="P834" s="512"/>
      <c r="Q834" s="512"/>
      <c r="R834" s="512"/>
    </row>
    <row r="835" spans="8:18" x14ac:dyDescent="0.2">
      <c r="H835" s="512"/>
      <c r="I835" s="512"/>
      <c r="J835" s="512"/>
      <c r="K835" s="513"/>
      <c r="L835" s="512"/>
      <c r="M835" s="512"/>
      <c r="N835" s="512"/>
      <c r="O835" s="512"/>
      <c r="P835" s="512"/>
      <c r="Q835" s="512"/>
      <c r="R835" s="512"/>
    </row>
    <row r="836" spans="8:18" x14ac:dyDescent="0.2">
      <c r="H836" s="512"/>
      <c r="I836" s="512"/>
      <c r="J836" s="512"/>
      <c r="K836" s="513"/>
      <c r="L836" s="512"/>
      <c r="M836" s="512"/>
      <c r="N836" s="512"/>
      <c r="O836" s="512"/>
      <c r="P836" s="512"/>
      <c r="Q836" s="512"/>
      <c r="R836" s="512"/>
    </row>
    <row r="837" spans="8:18" x14ac:dyDescent="0.2">
      <c r="H837" s="512"/>
      <c r="I837" s="512"/>
      <c r="J837" s="512"/>
      <c r="K837" s="513"/>
      <c r="L837" s="512"/>
      <c r="M837" s="512"/>
      <c r="N837" s="512"/>
      <c r="O837" s="512"/>
      <c r="P837" s="512"/>
      <c r="Q837" s="512"/>
      <c r="R837" s="512"/>
    </row>
    <row r="838" spans="8:18" x14ac:dyDescent="0.2">
      <c r="H838" s="512"/>
      <c r="I838" s="512"/>
      <c r="J838" s="512"/>
      <c r="K838" s="513"/>
      <c r="L838" s="512"/>
      <c r="M838" s="512"/>
      <c r="N838" s="512"/>
      <c r="O838" s="512"/>
      <c r="P838" s="512"/>
      <c r="Q838" s="512"/>
      <c r="R838" s="512"/>
    </row>
    <row r="839" spans="8:18" x14ac:dyDescent="0.2">
      <c r="H839" s="512"/>
      <c r="I839" s="512"/>
      <c r="J839" s="512"/>
      <c r="K839" s="513"/>
      <c r="L839" s="512"/>
      <c r="M839" s="512"/>
      <c r="N839" s="512"/>
      <c r="O839" s="512"/>
      <c r="P839" s="512"/>
      <c r="Q839" s="512"/>
      <c r="R839" s="512"/>
    </row>
    <row r="840" spans="8:18" x14ac:dyDescent="0.2">
      <c r="H840" s="512"/>
      <c r="I840" s="512"/>
      <c r="J840" s="512"/>
      <c r="K840" s="513"/>
      <c r="L840" s="512"/>
      <c r="M840" s="512"/>
      <c r="N840" s="512"/>
      <c r="O840" s="512"/>
      <c r="P840" s="512"/>
      <c r="Q840" s="512"/>
      <c r="R840" s="512"/>
    </row>
    <row r="841" spans="8:18" x14ac:dyDescent="0.2">
      <c r="H841" s="512"/>
      <c r="I841" s="512"/>
      <c r="J841" s="512"/>
      <c r="K841" s="513"/>
      <c r="L841" s="512"/>
      <c r="M841" s="512"/>
      <c r="N841" s="512"/>
      <c r="O841" s="512"/>
      <c r="P841" s="512"/>
      <c r="Q841" s="512"/>
      <c r="R841" s="512"/>
    </row>
    <row r="842" spans="8:18" x14ac:dyDescent="0.2">
      <c r="H842" s="512"/>
      <c r="I842" s="512"/>
      <c r="J842" s="512"/>
      <c r="K842" s="513"/>
      <c r="L842" s="512"/>
      <c r="M842" s="512"/>
      <c r="N842" s="512"/>
      <c r="O842" s="512"/>
      <c r="P842" s="512"/>
      <c r="Q842" s="512"/>
      <c r="R842" s="512"/>
    </row>
    <row r="843" spans="8:18" x14ac:dyDescent="0.2">
      <c r="H843" s="512"/>
      <c r="I843" s="512"/>
      <c r="J843" s="512"/>
      <c r="K843" s="513"/>
      <c r="L843" s="512"/>
      <c r="M843" s="512"/>
      <c r="N843" s="512"/>
      <c r="O843" s="512"/>
      <c r="P843" s="512"/>
      <c r="Q843" s="512"/>
      <c r="R843" s="512"/>
    </row>
    <row r="844" spans="8:18" x14ac:dyDescent="0.2">
      <c r="H844" s="512"/>
      <c r="I844" s="512"/>
      <c r="J844" s="512"/>
      <c r="K844" s="513"/>
      <c r="L844" s="512"/>
      <c r="M844" s="512"/>
      <c r="N844" s="512"/>
      <c r="O844" s="512"/>
      <c r="P844" s="512"/>
      <c r="Q844" s="512"/>
      <c r="R844" s="512"/>
    </row>
    <row r="845" spans="8:18" x14ac:dyDescent="0.2">
      <c r="H845" s="512"/>
      <c r="I845" s="512"/>
      <c r="J845" s="512"/>
      <c r="K845" s="513"/>
      <c r="L845" s="512"/>
      <c r="M845" s="512"/>
      <c r="N845" s="512"/>
      <c r="O845" s="512"/>
      <c r="P845" s="512"/>
      <c r="Q845" s="512"/>
      <c r="R845" s="512"/>
    </row>
    <row r="846" spans="8:18" x14ac:dyDescent="0.2">
      <c r="H846" s="512"/>
      <c r="I846" s="512"/>
      <c r="J846" s="512"/>
      <c r="K846" s="513"/>
      <c r="L846" s="512"/>
      <c r="M846" s="512"/>
      <c r="N846" s="512"/>
      <c r="O846" s="512"/>
      <c r="P846" s="512"/>
      <c r="Q846" s="512"/>
      <c r="R846" s="512"/>
    </row>
    <row r="847" spans="8:18" x14ac:dyDescent="0.2">
      <c r="H847" s="512"/>
      <c r="I847" s="512"/>
      <c r="J847" s="512"/>
      <c r="K847" s="513"/>
      <c r="L847" s="512"/>
      <c r="M847" s="512"/>
      <c r="N847" s="512"/>
      <c r="O847" s="512"/>
      <c r="P847" s="512"/>
      <c r="Q847" s="512"/>
      <c r="R847" s="512"/>
    </row>
    <row r="848" spans="8:18" x14ac:dyDescent="0.2">
      <c r="H848" s="512"/>
      <c r="I848" s="512"/>
      <c r="J848" s="512"/>
      <c r="K848" s="513"/>
      <c r="L848" s="512"/>
      <c r="M848" s="512"/>
      <c r="N848" s="512"/>
      <c r="O848" s="512"/>
      <c r="P848" s="512"/>
      <c r="Q848" s="512"/>
      <c r="R848" s="512"/>
    </row>
    <row r="849" spans="8:18" x14ac:dyDescent="0.2">
      <c r="H849" s="512"/>
      <c r="I849" s="512"/>
      <c r="J849" s="512"/>
      <c r="K849" s="513"/>
      <c r="L849" s="512"/>
      <c r="M849" s="512"/>
      <c r="N849" s="512"/>
      <c r="O849" s="512"/>
      <c r="P849" s="512"/>
      <c r="Q849" s="512"/>
      <c r="R849" s="512"/>
    </row>
    <row r="850" spans="8:18" x14ac:dyDescent="0.2">
      <c r="H850" s="512"/>
      <c r="I850" s="512"/>
      <c r="J850" s="512"/>
      <c r="K850" s="513"/>
      <c r="L850" s="512"/>
      <c r="M850" s="512"/>
      <c r="N850" s="512"/>
      <c r="O850" s="512"/>
      <c r="P850" s="512"/>
      <c r="Q850" s="512"/>
      <c r="R850" s="512"/>
    </row>
    <row r="851" spans="8:18" x14ac:dyDescent="0.2">
      <c r="H851" s="512"/>
      <c r="I851" s="512"/>
      <c r="J851" s="512"/>
      <c r="K851" s="513"/>
      <c r="L851" s="512"/>
      <c r="M851" s="512"/>
      <c r="N851" s="512"/>
      <c r="O851" s="512"/>
      <c r="P851" s="512"/>
      <c r="Q851" s="512"/>
      <c r="R851" s="512"/>
    </row>
    <row r="852" spans="8:18" x14ac:dyDescent="0.2">
      <c r="H852" s="512"/>
      <c r="I852" s="512"/>
      <c r="J852" s="512"/>
      <c r="K852" s="513"/>
      <c r="L852" s="512"/>
      <c r="M852" s="512"/>
      <c r="N852" s="512"/>
      <c r="O852" s="512"/>
      <c r="P852" s="512"/>
      <c r="Q852" s="512"/>
      <c r="R852" s="512"/>
    </row>
    <row r="853" spans="8:18" x14ac:dyDescent="0.2">
      <c r="H853" s="512"/>
      <c r="I853" s="512"/>
      <c r="J853" s="512"/>
      <c r="K853" s="513"/>
      <c r="L853" s="512"/>
      <c r="M853" s="512"/>
      <c r="N853" s="512"/>
      <c r="O853" s="512"/>
      <c r="P853" s="512"/>
      <c r="Q853" s="512"/>
      <c r="R853" s="512"/>
    </row>
    <row r="854" spans="8:18" x14ac:dyDescent="0.2">
      <c r="H854" s="512"/>
      <c r="I854" s="512"/>
      <c r="J854" s="512"/>
      <c r="K854" s="513"/>
      <c r="L854" s="512"/>
      <c r="M854" s="512"/>
      <c r="N854" s="512"/>
      <c r="O854" s="512"/>
      <c r="P854" s="512"/>
      <c r="Q854" s="512"/>
      <c r="R854" s="512"/>
    </row>
    <row r="855" spans="8:18" x14ac:dyDescent="0.2">
      <c r="H855" s="512"/>
      <c r="I855" s="512"/>
      <c r="J855" s="512"/>
      <c r="K855" s="513"/>
      <c r="L855" s="512"/>
      <c r="M855" s="512"/>
      <c r="N855" s="512"/>
      <c r="O855" s="512"/>
      <c r="P855" s="512"/>
      <c r="Q855" s="512"/>
      <c r="R855" s="512"/>
    </row>
    <row r="856" spans="8:18" x14ac:dyDescent="0.2">
      <c r="H856" s="512"/>
      <c r="I856" s="512"/>
      <c r="J856" s="512"/>
      <c r="K856" s="513"/>
      <c r="L856" s="512"/>
      <c r="M856" s="512"/>
      <c r="N856" s="512"/>
      <c r="O856" s="512"/>
      <c r="P856" s="512"/>
      <c r="Q856" s="512"/>
      <c r="R856" s="512"/>
    </row>
    <row r="857" spans="8:18" x14ac:dyDescent="0.2">
      <c r="H857" s="512"/>
      <c r="I857" s="512"/>
      <c r="J857" s="512"/>
      <c r="K857" s="513"/>
      <c r="L857" s="512"/>
      <c r="M857" s="512"/>
      <c r="N857" s="512"/>
      <c r="O857" s="512"/>
      <c r="P857" s="512"/>
      <c r="Q857" s="512"/>
      <c r="R857" s="512"/>
    </row>
    <row r="858" spans="8:18" x14ac:dyDescent="0.2">
      <c r="H858" s="512"/>
      <c r="I858" s="512"/>
      <c r="J858" s="512"/>
      <c r="K858" s="513"/>
      <c r="L858" s="512"/>
      <c r="M858" s="512"/>
      <c r="N858" s="512"/>
      <c r="O858" s="512"/>
      <c r="P858" s="512"/>
      <c r="Q858" s="512"/>
      <c r="R858" s="512"/>
    </row>
    <row r="859" spans="8:18" x14ac:dyDescent="0.2">
      <c r="H859" s="512"/>
      <c r="I859" s="512"/>
      <c r="J859" s="512"/>
      <c r="K859" s="513"/>
      <c r="L859" s="512"/>
      <c r="M859" s="512"/>
      <c r="N859" s="512"/>
      <c r="O859" s="512"/>
      <c r="P859" s="512"/>
      <c r="Q859" s="512"/>
      <c r="R859" s="512"/>
    </row>
    <row r="860" spans="8:18" x14ac:dyDescent="0.2">
      <c r="H860" s="512"/>
      <c r="I860" s="512"/>
      <c r="J860" s="512"/>
      <c r="K860" s="513"/>
      <c r="L860" s="512"/>
      <c r="M860" s="512"/>
      <c r="N860" s="512"/>
      <c r="O860" s="512"/>
      <c r="P860" s="512"/>
      <c r="Q860" s="512"/>
      <c r="R860" s="512"/>
    </row>
    <row r="861" spans="8:18" x14ac:dyDescent="0.2">
      <c r="H861" s="512"/>
      <c r="I861" s="512"/>
      <c r="J861" s="512"/>
      <c r="K861" s="513"/>
      <c r="L861" s="512"/>
      <c r="M861" s="512"/>
      <c r="N861" s="512"/>
      <c r="O861" s="512"/>
      <c r="P861" s="512"/>
      <c r="Q861" s="512"/>
      <c r="R861" s="512"/>
    </row>
    <row r="862" spans="8:18" x14ac:dyDescent="0.2">
      <c r="H862" s="512"/>
      <c r="I862" s="512"/>
      <c r="J862" s="512"/>
      <c r="K862" s="513"/>
      <c r="L862" s="512"/>
      <c r="M862" s="512"/>
      <c r="N862" s="512"/>
      <c r="O862" s="512"/>
      <c r="P862" s="512"/>
      <c r="Q862" s="512"/>
      <c r="R862" s="512"/>
    </row>
    <row r="863" spans="8:18" x14ac:dyDescent="0.2">
      <c r="H863" s="512"/>
      <c r="I863" s="512"/>
      <c r="J863" s="512"/>
      <c r="K863" s="513"/>
      <c r="L863" s="512"/>
      <c r="M863" s="512"/>
      <c r="N863" s="512"/>
      <c r="O863" s="512"/>
      <c r="P863" s="512"/>
      <c r="Q863" s="512"/>
      <c r="R863" s="512"/>
    </row>
    <row r="864" spans="8:18" x14ac:dyDescent="0.2">
      <c r="H864" s="512"/>
      <c r="I864" s="512"/>
      <c r="J864" s="512"/>
      <c r="K864" s="513"/>
      <c r="L864" s="512"/>
      <c r="M864" s="512"/>
      <c r="N864" s="512"/>
      <c r="O864" s="512"/>
      <c r="P864" s="512"/>
      <c r="Q864" s="512"/>
      <c r="R864" s="512"/>
    </row>
    <row r="865" spans="8:18" x14ac:dyDescent="0.2">
      <c r="H865" s="512"/>
      <c r="I865" s="512"/>
      <c r="J865" s="512"/>
      <c r="K865" s="513"/>
      <c r="L865" s="512"/>
      <c r="M865" s="512"/>
      <c r="N865" s="512"/>
      <c r="O865" s="512"/>
      <c r="P865" s="512"/>
      <c r="Q865" s="512"/>
      <c r="R865" s="512"/>
    </row>
    <row r="866" spans="8:18" x14ac:dyDescent="0.2">
      <c r="H866" s="512"/>
      <c r="I866" s="512"/>
      <c r="J866" s="512"/>
      <c r="K866" s="513"/>
      <c r="L866" s="512"/>
      <c r="M866" s="512"/>
      <c r="N866" s="512"/>
      <c r="O866" s="512"/>
      <c r="P866" s="512"/>
      <c r="Q866" s="512"/>
      <c r="R866" s="512"/>
    </row>
    <row r="867" spans="8:18" x14ac:dyDescent="0.2">
      <c r="H867" s="512"/>
      <c r="I867" s="512"/>
      <c r="J867" s="512"/>
      <c r="K867" s="513"/>
      <c r="L867" s="512"/>
      <c r="M867" s="512"/>
      <c r="N867" s="512"/>
      <c r="O867" s="512"/>
      <c r="P867" s="512"/>
      <c r="Q867" s="512"/>
      <c r="R867" s="512"/>
    </row>
    <row r="868" spans="8:18" x14ac:dyDescent="0.2">
      <c r="H868" s="512"/>
      <c r="I868" s="512"/>
      <c r="J868" s="512"/>
      <c r="K868" s="513"/>
      <c r="L868" s="512"/>
      <c r="M868" s="512"/>
      <c r="N868" s="512"/>
      <c r="O868" s="512"/>
      <c r="P868" s="512"/>
      <c r="Q868" s="512"/>
      <c r="R868" s="512"/>
    </row>
    <row r="869" spans="8:18" x14ac:dyDescent="0.2">
      <c r="H869" s="512"/>
      <c r="I869" s="512"/>
      <c r="J869" s="512"/>
      <c r="K869" s="513"/>
      <c r="L869" s="512"/>
      <c r="M869" s="512"/>
      <c r="N869" s="512"/>
      <c r="O869" s="512"/>
      <c r="P869" s="512"/>
      <c r="Q869" s="512"/>
      <c r="R869" s="512"/>
    </row>
    <row r="870" spans="8:18" x14ac:dyDescent="0.2">
      <c r="H870" s="512"/>
      <c r="I870" s="512"/>
      <c r="J870" s="512"/>
      <c r="K870" s="513"/>
      <c r="L870" s="512"/>
      <c r="M870" s="512"/>
      <c r="N870" s="512"/>
      <c r="O870" s="512"/>
      <c r="P870" s="512"/>
      <c r="Q870" s="512"/>
      <c r="R870" s="512"/>
    </row>
    <row r="871" spans="8:18" x14ac:dyDescent="0.2">
      <c r="H871" s="512"/>
      <c r="I871" s="512"/>
      <c r="J871" s="512"/>
      <c r="K871" s="513"/>
      <c r="L871" s="512"/>
      <c r="M871" s="512"/>
      <c r="N871" s="512"/>
      <c r="O871" s="512"/>
      <c r="P871" s="512"/>
      <c r="Q871" s="512"/>
      <c r="R871" s="512"/>
    </row>
    <row r="872" spans="8:18" x14ac:dyDescent="0.2">
      <c r="H872" s="512"/>
      <c r="I872" s="512"/>
      <c r="J872" s="512"/>
      <c r="K872" s="513"/>
      <c r="L872" s="512"/>
      <c r="M872" s="512"/>
      <c r="N872" s="512"/>
      <c r="O872" s="512"/>
      <c r="P872" s="512"/>
      <c r="Q872" s="512"/>
      <c r="R872" s="512"/>
    </row>
    <row r="873" spans="8:18" x14ac:dyDescent="0.2">
      <c r="H873" s="512"/>
      <c r="I873" s="512"/>
      <c r="J873" s="512"/>
      <c r="K873" s="513"/>
      <c r="L873" s="512"/>
      <c r="M873" s="512"/>
      <c r="N873" s="512"/>
      <c r="O873" s="512"/>
      <c r="P873" s="512"/>
      <c r="Q873" s="512"/>
      <c r="R873" s="512"/>
    </row>
    <row r="874" spans="8:18" x14ac:dyDescent="0.2">
      <c r="H874" s="512"/>
      <c r="I874" s="512"/>
      <c r="J874" s="512"/>
      <c r="K874" s="513"/>
      <c r="L874" s="512"/>
      <c r="M874" s="512"/>
      <c r="N874" s="512"/>
      <c r="O874" s="512"/>
      <c r="P874" s="512"/>
      <c r="Q874" s="512"/>
      <c r="R874" s="512"/>
    </row>
    <row r="875" spans="8:18" x14ac:dyDescent="0.2">
      <c r="H875" s="512"/>
      <c r="I875" s="512"/>
      <c r="J875" s="512"/>
      <c r="K875" s="513"/>
      <c r="L875" s="512"/>
      <c r="M875" s="512"/>
      <c r="N875" s="512"/>
      <c r="O875" s="512"/>
      <c r="P875" s="512"/>
      <c r="Q875" s="512"/>
      <c r="R875" s="512"/>
    </row>
    <row r="876" spans="8:18" x14ac:dyDescent="0.2">
      <c r="H876" s="512"/>
      <c r="I876" s="512"/>
      <c r="J876" s="512"/>
      <c r="K876" s="513"/>
      <c r="L876" s="512"/>
      <c r="M876" s="512"/>
      <c r="N876" s="512"/>
      <c r="O876" s="512"/>
      <c r="P876" s="512"/>
      <c r="Q876" s="512"/>
      <c r="R876" s="512"/>
    </row>
    <row r="877" spans="8:18" x14ac:dyDescent="0.2">
      <c r="H877" s="512"/>
      <c r="I877" s="512"/>
      <c r="J877" s="512"/>
      <c r="K877" s="513"/>
      <c r="L877" s="512"/>
      <c r="M877" s="512"/>
      <c r="N877" s="512"/>
      <c r="O877" s="512"/>
      <c r="P877" s="512"/>
      <c r="Q877" s="512"/>
      <c r="R877" s="512"/>
    </row>
    <row r="878" spans="8:18" x14ac:dyDescent="0.2">
      <c r="I878" s="512"/>
      <c r="J878" s="512"/>
      <c r="K878" s="513"/>
      <c r="L878" s="512"/>
      <c r="M878" s="512"/>
      <c r="N878" s="512"/>
      <c r="O878" s="512"/>
      <c r="P878" s="512"/>
      <c r="Q878" s="512"/>
      <c r="R878" s="512"/>
    </row>
    <row r="879" spans="8:18" x14ac:dyDescent="0.2">
      <c r="I879" s="512"/>
      <c r="J879" s="512"/>
      <c r="K879" s="513"/>
      <c r="L879" s="512"/>
      <c r="M879" s="512"/>
      <c r="N879" s="512"/>
      <c r="O879" s="512"/>
      <c r="P879" s="512"/>
      <c r="Q879" s="512"/>
      <c r="R879" s="512"/>
    </row>
    <row r="880" spans="8:18" x14ac:dyDescent="0.2">
      <c r="I880" s="512"/>
      <c r="J880" s="512"/>
      <c r="K880" s="513"/>
      <c r="L880" s="512"/>
      <c r="M880" s="512"/>
      <c r="N880" s="512"/>
      <c r="O880" s="512"/>
      <c r="P880" s="512"/>
      <c r="Q880" s="512"/>
      <c r="R880" s="512"/>
    </row>
    <row r="881" spans="9:18" x14ac:dyDescent="0.2">
      <c r="I881" s="512"/>
      <c r="J881" s="512"/>
      <c r="K881" s="513"/>
      <c r="L881" s="512"/>
      <c r="M881" s="512"/>
      <c r="N881" s="512"/>
      <c r="O881" s="512"/>
      <c r="P881" s="512"/>
      <c r="Q881" s="512"/>
      <c r="R881" s="512"/>
    </row>
    <row r="882" spans="9:18" x14ac:dyDescent="0.2">
      <c r="I882" s="512"/>
      <c r="J882" s="512"/>
      <c r="K882" s="513"/>
      <c r="L882" s="512"/>
      <c r="M882" s="512"/>
      <c r="N882" s="512"/>
      <c r="O882" s="512"/>
      <c r="P882" s="512"/>
      <c r="Q882" s="512"/>
      <c r="R882" s="512"/>
    </row>
    <row r="883" spans="9:18" x14ac:dyDescent="0.2">
      <c r="I883" s="512"/>
      <c r="J883" s="512"/>
      <c r="K883" s="513"/>
      <c r="L883" s="512"/>
      <c r="M883" s="512"/>
      <c r="N883" s="512"/>
      <c r="O883" s="512"/>
      <c r="P883" s="512"/>
      <c r="Q883" s="512"/>
      <c r="R883" s="512"/>
    </row>
    <row r="884" spans="9:18" x14ac:dyDescent="0.2">
      <c r="I884" s="512"/>
      <c r="J884" s="512"/>
      <c r="K884" s="513"/>
      <c r="L884" s="512"/>
      <c r="M884" s="512"/>
      <c r="N884" s="512"/>
      <c r="O884" s="512"/>
      <c r="P884" s="512"/>
      <c r="Q884" s="512"/>
      <c r="R884" s="512"/>
    </row>
    <row r="885" spans="9:18" x14ac:dyDescent="0.2">
      <c r="I885" s="512"/>
      <c r="J885" s="512"/>
      <c r="K885" s="513"/>
      <c r="L885" s="512"/>
      <c r="M885" s="512"/>
      <c r="N885" s="512"/>
      <c r="O885" s="512"/>
      <c r="P885" s="512"/>
      <c r="Q885" s="512"/>
      <c r="R885" s="512"/>
    </row>
    <row r="886" spans="9:18" x14ac:dyDescent="0.2">
      <c r="I886" s="512"/>
      <c r="J886" s="512"/>
      <c r="K886" s="513"/>
      <c r="L886" s="512"/>
      <c r="M886" s="512"/>
      <c r="N886" s="512"/>
      <c r="O886" s="512"/>
      <c r="P886" s="512"/>
      <c r="Q886" s="512"/>
      <c r="R886" s="512"/>
    </row>
    <row r="887" spans="9:18" x14ac:dyDescent="0.2">
      <c r="I887" s="512"/>
      <c r="J887" s="512"/>
      <c r="K887" s="513"/>
      <c r="L887" s="512"/>
      <c r="M887" s="512"/>
      <c r="N887" s="512"/>
      <c r="O887" s="512"/>
      <c r="P887" s="512"/>
      <c r="Q887" s="512"/>
      <c r="R887" s="512"/>
    </row>
    <row r="888" spans="9:18" x14ac:dyDescent="0.2">
      <c r="I888" s="512"/>
      <c r="J888" s="512"/>
      <c r="K888" s="513"/>
      <c r="L888" s="512"/>
      <c r="M888" s="512"/>
      <c r="N888" s="512"/>
      <c r="O888" s="512"/>
      <c r="P888" s="512"/>
      <c r="Q888" s="512"/>
      <c r="R888" s="512"/>
    </row>
    <row r="889" spans="9:18" x14ac:dyDescent="0.2">
      <c r="I889" s="512"/>
      <c r="J889" s="512"/>
      <c r="K889" s="513"/>
      <c r="L889" s="512"/>
      <c r="M889" s="512"/>
      <c r="N889" s="512"/>
      <c r="O889" s="512"/>
      <c r="P889" s="512"/>
      <c r="Q889" s="512"/>
      <c r="R889" s="512"/>
    </row>
    <row r="890" spans="9:18" x14ac:dyDescent="0.2">
      <c r="I890" s="512"/>
      <c r="J890" s="512"/>
      <c r="K890" s="513"/>
      <c r="L890" s="512"/>
      <c r="M890" s="512"/>
      <c r="N890" s="512"/>
      <c r="O890" s="512"/>
      <c r="P890" s="512"/>
      <c r="Q890" s="512"/>
      <c r="R890" s="512"/>
    </row>
    <row r="891" spans="9:18" x14ac:dyDescent="0.2">
      <c r="I891" s="512"/>
      <c r="J891" s="512"/>
      <c r="K891" s="513"/>
      <c r="L891" s="512"/>
      <c r="M891" s="512"/>
      <c r="N891" s="512"/>
      <c r="O891" s="512"/>
      <c r="P891" s="512"/>
      <c r="Q891" s="512"/>
      <c r="R891" s="512"/>
    </row>
    <row r="892" spans="9:18" x14ac:dyDescent="0.2">
      <c r="I892" s="512"/>
      <c r="J892" s="512"/>
      <c r="K892" s="513"/>
      <c r="L892" s="512"/>
      <c r="M892" s="512"/>
      <c r="N892" s="512"/>
      <c r="O892" s="512"/>
      <c r="P892" s="512"/>
      <c r="Q892" s="512"/>
      <c r="R892" s="512"/>
    </row>
    <row r="893" spans="9:18" x14ac:dyDescent="0.2">
      <c r="I893" s="512"/>
      <c r="J893" s="512"/>
      <c r="K893" s="513"/>
      <c r="L893" s="512"/>
      <c r="M893" s="512"/>
      <c r="N893" s="512"/>
      <c r="O893" s="512"/>
      <c r="P893" s="512"/>
      <c r="Q893" s="512"/>
      <c r="R893" s="512"/>
    </row>
    <row r="894" spans="9:18" x14ac:dyDescent="0.2">
      <c r="I894" s="512"/>
      <c r="J894" s="512"/>
      <c r="K894" s="513"/>
      <c r="L894" s="512"/>
      <c r="M894" s="512"/>
      <c r="N894" s="512"/>
      <c r="O894" s="512"/>
      <c r="P894" s="512"/>
      <c r="Q894" s="512"/>
      <c r="R894" s="512"/>
    </row>
    <row r="895" spans="9:18" x14ac:dyDescent="0.2">
      <c r="I895" s="512"/>
      <c r="J895" s="512"/>
      <c r="K895" s="513"/>
      <c r="L895" s="512"/>
      <c r="M895" s="512"/>
      <c r="N895" s="512"/>
      <c r="O895" s="512"/>
      <c r="P895" s="512"/>
      <c r="Q895" s="512"/>
      <c r="R895" s="512"/>
    </row>
    <row r="896" spans="9:18" x14ac:dyDescent="0.2">
      <c r="I896" s="512"/>
      <c r="J896" s="512"/>
      <c r="K896" s="513"/>
      <c r="L896" s="512"/>
      <c r="M896" s="512"/>
      <c r="N896" s="512"/>
      <c r="O896" s="512"/>
      <c r="P896" s="512"/>
      <c r="Q896" s="512"/>
      <c r="R896" s="512"/>
    </row>
    <row r="897" spans="9:18" x14ac:dyDescent="0.2">
      <c r="I897" s="512"/>
      <c r="J897" s="512"/>
      <c r="K897" s="513"/>
      <c r="L897" s="512"/>
      <c r="M897" s="512"/>
      <c r="N897" s="512"/>
      <c r="O897" s="512"/>
      <c r="P897" s="512"/>
      <c r="Q897" s="512"/>
      <c r="R897" s="512"/>
    </row>
    <row r="898" spans="9:18" x14ac:dyDescent="0.2">
      <c r="I898" s="512"/>
      <c r="J898" s="512"/>
      <c r="K898" s="513"/>
      <c r="L898" s="512"/>
      <c r="M898" s="512"/>
      <c r="N898" s="512"/>
      <c r="O898" s="512"/>
      <c r="P898" s="512"/>
      <c r="Q898" s="512"/>
      <c r="R898" s="512"/>
    </row>
    <row r="899" spans="9:18" x14ac:dyDescent="0.2">
      <c r="I899" s="512"/>
      <c r="J899" s="512"/>
      <c r="K899" s="513"/>
      <c r="L899" s="512"/>
      <c r="M899" s="512"/>
      <c r="N899" s="512"/>
      <c r="O899" s="512"/>
      <c r="P899" s="512"/>
      <c r="Q899" s="512"/>
      <c r="R899" s="512"/>
    </row>
    <row r="900" spans="9:18" x14ac:dyDescent="0.2">
      <c r="I900" s="512"/>
      <c r="J900" s="512"/>
      <c r="K900" s="513"/>
      <c r="L900" s="512"/>
      <c r="M900" s="512"/>
      <c r="N900" s="512"/>
      <c r="O900" s="512"/>
      <c r="P900" s="512"/>
      <c r="Q900" s="512"/>
      <c r="R900" s="512"/>
    </row>
    <row r="901" spans="9:18" x14ac:dyDescent="0.2">
      <c r="I901" s="512"/>
      <c r="J901" s="512"/>
      <c r="K901" s="513"/>
      <c r="L901" s="512"/>
      <c r="M901" s="512"/>
      <c r="N901" s="512"/>
      <c r="O901" s="512"/>
      <c r="P901" s="512"/>
      <c r="Q901" s="512"/>
      <c r="R901" s="512"/>
    </row>
    <row r="902" spans="9:18" x14ac:dyDescent="0.2">
      <c r="I902" s="512"/>
      <c r="J902" s="512"/>
      <c r="K902" s="513"/>
      <c r="L902" s="512"/>
      <c r="M902" s="512"/>
      <c r="N902" s="512"/>
      <c r="O902" s="512"/>
      <c r="P902" s="512"/>
      <c r="Q902" s="512"/>
      <c r="R902" s="512"/>
    </row>
    <row r="903" spans="9:18" x14ac:dyDescent="0.2">
      <c r="I903" s="512"/>
      <c r="J903" s="512"/>
      <c r="K903" s="513"/>
      <c r="L903" s="512"/>
      <c r="M903" s="512"/>
      <c r="N903" s="512"/>
      <c r="O903" s="512"/>
      <c r="P903" s="512"/>
      <c r="Q903" s="512"/>
      <c r="R903" s="512"/>
    </row>
    <row r="904" spans="9:18" x14ac:dyDescent="0.2">
      <c r="I904" s="512"/>
      <c r="J904" s="512"/>
      <c r="K904" s="513"/>
      <c r="L904" s="512"/>
      <c r="M904" s="512"/>
      <c r="N904" s="512"/>
      <c r="O904" s="512"/>
      <c r="P904" s="512"/>
      <c r="Q904" s="512"/>
      <c r="R904" s="512"/>
    </row>
    <row r="905" spans="9:18" x14ac:dyDescent="0.2">
      <c r="I905" s="512"/>
      <c r="J905" s="512"/>
      <c r="K905" s="513"/>
      <c r="L905" s="512"/>
      <c r="M905" s="512"/>
      <c r="N905" s="512"/>
      <c r="O905" s="512"/>
      <c r="P905" s="512"/>
      <c r="Q905" s="512"/>
      <c r="R905" s="512"/>
    </row>
    <row r="906" spans="9:18" x14ac:dyDescent="0.2">
      <c r="I906" s="512"/>
      <c r="J906" s="512"/>
      <c r="K906" s="513"/>
      <c r="L906" s="512"/>
      <c r="M906" s="512"/>
      <c r="N906" s="512"/>
      <c r="O906" s="512"/>
      <c r="P906" s="512"/>
      <c r="Q906" s="512"/>
      <c r="R906" s="512"/>
    </row>
    <row r="907" spans="9:18" x14ac:dyDescent="0.2">
      <c r="I907" s="512"/>
      <c r="J907" s="512"/>
      <c r="K907" s="513"/>
      <c r="L907" s="512"/>
      <c r="M907" s="512"/>
      <c r="N907" s="512"/>
      <c r="O907" s="512"/>
      <c r="P907" s="512"/>
      <c r="Q907" s="512"/>
      <c r="R907" s="512"/>
    </row>
    <row r="908" spans="9:18" x14ac:dyDescent="0.2">
      <c r="I908" s="512"/>
      <c r="J908" s="512"/>
      <c r="K908" s="513"/>
      <c r="L908" s="512"/>
      <c r="M908" s="512"/>
      <c r="N908" s="512"/>
      <c r="O908" s="512"/>
      <c r="P908" s="512"/>
      <c r="Q908" s="512"/>
      <c r="R908" s="512"/>
    </row>
    <row r="909" spans="9:18" x14ac:dyDescent="0.2">
      <c r="I909" s="512"/>
      <c r="J909" s="512"/>
      <c r="K909" s="513"/>
      <c r="L909" s="512"/>
      <c r="M909" s="512"/>
      <c r="N909" s="512"/>
      <c r="O909" s="512"/>
      <c r="P909" s="512"/>
      <c r="Q909" s="512"/>
      <c r="R909" s="512"/>
    </row>
    <row r="910" spans="9:18" x14ac:dyDescent="0.2">
      <c r="I910" s="512"/>
      <c r="J910" s="512"/>
      <c r="K910" s="513"/>
      <c r="L910" s="512"/>
      <c r="M910" s="512"/>
      <c r="N910" s="512"/>
      <c r="O910" s="512"/>
      <c r="P910" s="512"/>
      <c r="Q910" s="512"/>
      <c r="R910" s="512"/>
    </row>
    <row r="911" spans="9:18" x14ac:dyDescent="0.2">
      <c r="I911" s="512"/>
      <c r="J911" s="512"/>
      <c r="K911" s="513"/>
      <c r="L911" s="512"/>
      <c r="M911" s="512"/>
      <c r="N911" s="512"/>
      <c r="O911" s="512"/>
      <c r="P911" s="512"/>
      <c r="Q911" s="512"/>
      <c r="R911" s="512"/>
    </row>
    <row r="912" spans="9:18" x14ac:dyDescent="0.2">
      <c r="I912" s="512"/>
      <c r="J912" s="512"/>
      <c r="K912" s="513"/>
      <c r="L912" s="512"/>
      <c r="M912" s="512"/>
      <c r="N912" s="512"/>
      <c r="O912" s="512"/>
      <c r="P912" s="512"/>
      <c r="Q912" s="512"/>
      <c r="R912" s="512"/>
    </row>
    <row r="913" spans="9:18" x14ac:dyDescent="0.2">
      <c r="I913" s="512"/>
      <c r="J913" s="512"/>
      <c r="K913" s="513"/>
      <c r="L913" s="512"/>
      <c r="M913" s="512"/>
      <c r="N913" s="512"/>
      <c r="O913" s="512"/>
      <c r="P913" s="512"/>
      <c r="Q913" s="512"/>
      <c r="R913" s="512"/>
    </row>
    <row r="914" spans="9:18" x14ac:dyDescent="0.2">
      <c r="I914" s="512"/>
      <c r="J914" s="512"/>
      <c r="K914" s="513"/>
      <c r="L914" s="512"/>
      <c r="M914" s="512"/>
      <c r="N914" s="512"/>
      <c r="O914" s="512"/>
      <c r="P914" s="512"/>
      <c r="Q914" s="512"/>
      <c r="R914" s="512"/>
    </row>
    <row r="915" spans="9:18" x14ac:dyDescent="0.2">
      <c r="I915" s="512"/>
      <c r="J915" s="512"/>
      <c r="K915" s="513"/>
      <c r="L915" s="512"/>
      <c r="M915" s="512"/>
      <c r="N915" s="512"/>
      <c r="O915" s="512"/>
      <c r="P915" s="512"/>
      <c r="Q915" s="512"/>
      <c r="R915" s="512"/>
    </row>
    <row r="916" spans="9:18" x14ac:dyDescent="0.2">
      <c r="I916" s="512"/>
      <c r="J916" s="512"/>
      <c r="K916" s="513"/>
      <c r="L916" s="512"/>
      <c r="M916" s="512"/>
      <c r="N916" s="512"/>
      <c r="O916" s="512"/>
      <c r="P916" s="512"/>
      <c r="Q916" s="512"/>
      <c r="R916" s="512"/>
    </row>
    <row r="917" spans="9:18" x14ac:dyDescent="0.2">
      <c r="I917" s="512"/>
      <c r="J917" s="512"/>
      <c r="K917" s="513"/>
      <c r="L917" s="512"/>
      <c r="M917" s="512"/>
      <c r="N917" s="512"/>
      <c r="O917" s="512"/>
      <c r="P917" s="512"/>
      <c r="Q917" s="512"/>
      <c r="R917" s="512"/>
    </row>
    <row r="918" spans="9:18" x14ac:dyDescent="0.2">
      <c r="I918" s="512"/>
      <c r="J918" s="512"/>
      <c r="K918" s="513"/>
      <c r="L918" s="512"/>
      <c r="M918" s="512"/>
      <c r="N918" s="512"/>
      <c r="O918" s="512"/>
      <c r="P918" s="512"/>
      <c r="Q918" s="512"/>
      <c r="R918" s="512"/>
    </row>
    <row r="919" spans="9:18" x14ac:dyDescent="0.2">
      <c r="I919" s="512"/>
      <c r="J919" s="512"/>
      <c r="K919" s="513"/>
      <c r="L919" s="512"/>
      <c r="M919" s="512"/>
      <c r="N919" s="512"/>
      <c r="O919" s="512"/>
      <c r="P919" s="512"/>
      <c r="Q919" s="512"/>
      <c r="R919" s="512"/>
    </row>
    <row r="920" spans="9:18" x14ac:dyDescent="0.2">
      <c r="I920" s="512"/>
      <c r="J920" s="512"/>
      <c r="K920" s="513"/>
      <c r="L920" s="512"/>
      <c r="M920" s="512"/>
      <c r="N920" s="512"/>
      <c r="O920" s="512"/>
      <c r="P920" s="512"/>
      <c r="Q920" s="512"/>
      <c r="R920" s="512"/>
    </row>
    <row r="921" spans="9:18" x14ac:dyDescent="0.2">
      <c r="I921" s="512"/>
      <c r="J921" s="512"/>
      <c r="K921" s="513"/>
      <c r="L921" s="512"/>
      <c r="M921" s="512"/>
      <c r="N921" s="512"/>
      <c r="O921" s="512"/>
      <c r="P921" s="512"/>
      <c r="Q921" s="512"/>
      <c r="R921" s="512"/>
    </row>
    <row r="922" spans="9:18" x14ac:dyDescent="0.2">
      <c r="I922" s="512"/>
      <c r="J922" s="512"/>
      <c r="K922" s="513"/>
      <c r="L922" s="512"/>
      <c r="M922" s="512"/>
      <c r="N922" s="512"/>
      <c r="O922" s="512"/>
      <c r="P922" s="512"/>
      <c r="Q922" s="512"/>
      <c r="R922" s="512"/>
    </row>
    <row r="923" spans="9:18" x14ac:dyDescent="0.2">
      <c r="I923" s="512"/>
      <c r="J923" s="512"/>
      <c r="K923" s="513"/>
      <c r="L923" s="512"/>
      <c r="M923" s="512"/>
      <c r="N923" s="512"/>
      <c r="O923" s="512"/>
      <c r="P923" s="512"/>
      <c r="Q923" s="512"/>
      <c r="R923" s="512"/>
    </row>
    <row r="924" spans="9:18" x14ac:dyDescent="0.2">
      <c r="I924" s="512"/>
      <c r="J924" s="512"/>
      <c r="K924" s="513"/>
      <c r="L924" s="512"/>
      <c r="M924" s="512"/>
      <c r="N924" s="512"/>
      <c r="O924" s="512"/>
      <c r="P924" s="512"/>
      <c r="Q924" s="512"/>
      <c r="R924" s="512"/>
    </row>
    <row r="925" spans="9:18" x14ac:dyDescent="0.2">
      <c r="I925" s="512"/>
      <c r="J925" s="512"/>
      <c r="K925" s="513"/>
      <c r="L925" s="512"/>
      <c r="M925" s="512"/>
      <c r="N925" s="512"/>
      <c r="O925" s="512"/>
      <c r="P925" s="512"/>
      <c r="Q925" s="512"/>
      <c r="R925" s="512"/>
    </row>
    <row r="926" spans="9:18" x14ac:dyDescent="0.2">
      <c r="I926" s="512"/>
      <c r="J926" s="512"/>
      <c r="K926" s="513"/>
      <c r="L926" s="512"/>
      <c r="M926" s="512"/>
      <c r="N926" s="512"/>
      <c r="O926" s="512"/>
      <c r="P926" s="512"/>
      <c r="Q926" s="512"/>
      <c r="R926" s="512"/>
    </row>
    <row r="927" spans="9:18" x14ac:dyDescent="0.2">
      <c r="I927" s="512"/>
      <c r="J927" s="512"/>
      <c r="K927" s="513"/>
      <c r="L927" s="512"/>
      <c r="M927" s="512"/>
      <c r="N927" s="512"/>
      <c r="O927" s="512"/>
      <c r="P927" s="512"/>
      <c r="Q927" s="512"/>
      <c r="R927" s="512"/>
    </row>
    <row r="928" spans="9:18" x14ac:dyDescent="0.2">
      <c r="I928" s="512"/>
      <c r="J928" s="512"/>
      <c r="K928" s="513"/>
      <c r="L928" s="512"/>
      <c r="M928" s="512"/>
      <c r="N928" s="512"/>
      <c r="O928" s="512"/>
      <c r="P928" s="512"/>
      <c r="Q928" s="512"/>
      <c r="R928" s="512"/>
    </row>
    <row r="929" spans="9:18" x14ac:dyDescent="0.2">
      <c r="I929" s="512"/>
      <c r="J929" s="512"/>
      <c r="K929" s="513"/>
      <c r="L929" s="512"/>
      <c r="M929" s="512"/>
      <c r="N929" s="512"/>
      <c r="O929" s="512"/>
      <c r="P929" s="512"/>
      <c r="Q929" s="512"/>
      <c r="R929" s="512"/>
    </row>
    <row r="930" spans="9:18" x14ac:dyDescent="0.2">
      <c r="I930" s="512"/>
      <c r="J930" s="512"/>
      <c r="K930" s="513"/>
      <c r="L930" s="512"/>
      <c r="M930" s="512"/>
      <c r="N930" s="512"/>
      <c r="O930" s="512"/>
      <c r="P930" s="512"/>
      <c r="Q930" s="512"/>
      <c r="R930" s="512"/>
    </row>
    <row r="931" spans="9:18" x14ac:dyDescent="0.2">
      <c r="I931" s="512"/>
      <c r="J931" s="512"/>
      <c r="K931" s="513"/>
      <c r="L931" s="512"/>
      <c r="M931" s="512"/>
      <c r="N931" s="512"/>
      <c r="O931" s="512"/>
      <c r="P931" s="512"/>
      <c r="Q931" s="512"/>
      <c r="R931" s="512"/>
    </row>
    <row r="932" spans="9:18" x14ac:dyDescent="0.2">
      <c r="I932" s="512"/>
      <c r="J932" s="512"/>
      <c r="K932" s="513"/>
      <c r="L932" s="512"/>
      <c r="M932" s="512"/>
      <c r="N932" s="512"/>
      <c r="O932" s="512"/>
      <c r="P932" s="512"/>
      <c r="Q932" s="512"/>
      <c r="R932" s="512"/>
    </row>
    <row r="933" spans="9:18" x14ac:dyDescent="0.2">
      <c r="I933" s="512"/>
      <c r="J933" s="512"/>
      <c r="K933" s="513"/>
      <c r="L933" s="512"/>
      <c r="M933" s="512"/>
      <c r="N933" s="512"/>
      <c r="O933" s="512"/>
      <c r="P933" s="512"/>
      <c r="Q933" s="512"/>
      <c r="R933" s="512"/>
    </row>
    <row r="934" spans="9:18" x14ac:dyDescent="0.2">
      <c r="I934" s="512"/>
      <c r="J934" s="512"/>
      <c r="K934" s="513"/>
      <c r="L934" s="512"/>
      <c r="M934" s="512"/>
      <c r="N934" s="512"/>
      <c r="O934" s="512"/>
      <c r="P934" s="512"/>
      <c r="Q934" s="512"/>
      <c r="R934" s="512"/>
    </row>
    <row r="935" spans="9:18" x14ac:dyDescent="0.2">
      <c r="I935" s="512"/>
      <c r="J935" s="512"/>
      <c r="K935" s="513"/>
      <c r="L935" s="512"/>
      <c r="M935" s="512"/>
      <c r="N935" s="512"/>
      <c r="O935" s="512"/>
      <c r="P935" s="512"/>
      <c r="Q935" s="512"/>
      <c r="R935" s="512"/>
    </row>
    <row r="936" spans="9:18" x14ac:dyDescent="0.2">
      <c r="I936" s="512"/>
      <c r="J936" s="512"/>
      <c r="K936" s="513"/>
      <c r="L936" s="512"/>
      <c r="M936" s="512"/>
      <c r="N936" s="512"/>
      <c r="O936" s="512"/>
      <c r="P936" s="512"/>
      <c r="Q936" s="512"/>
      <c r="R936" s="512"/>
    </row>
    <row r="937" spans="9:18" x14ac:dyDescent="0.2">
      <c r="I937" s="512"/>
      <c r="J937" s="512"/>
      <c r="K937" s="513"/>
      <c r="L937" s="512"/>
      <c r="M937" s="512"/>
      <c r="N937" s="512"/>
      <c r="O937" s="512"/>
      <c r="P937" s="512"/>
      <c r="Q937" s="512"/>
      <c r="R937" s="512"/>
    </row>
    <row r="938" spans="9:18" x14ac:dyDescent="0.2">
      <c r="I938" s="512"/>
      <c r="J938" s="512"/>
      <c r="K938" s="513"/>
      <c r="L938" s="512"/>
      <c r="M938" s="512"/>
      <c r="N938" s="512"/>
      <c r="O938" s="512"/>
      <c r="P938" s="512"/>
      <c r="Q938" s="512"/>
      <c r="R938" s="512"/>
    </row>
    <row r="939" spans="9:18" x14ac:dyDescent="0.2">
      <c r="I939" s="512"/>
      <c r="J939" s="512"/>
      <c r="K939" s="513"/>
      <c r="L939" s="512"/>
      <c r="M939" s="512"/>
      <c r="N939" s="512"/>
      <c r="O939" s="512"/>
      <c r="P939" s="512"/>
      <c r="Q939" s="512"/>
      <c r="R939" s="512"/>
    </row>
    <row r="940" spans="9:18" x14ac:dyDescent="0.2">
      <c r="I940" s="512"/>
      <c r="J940" s="512"/>
      <c r="K940" s="513"/>
      <c r="L940" s="512"/>
      <c r="M940" s="512"/>
      <c r="N940" s="512"/>
      <c r="O940" s="512"/>
      <c r="P940" s="512"/>
      <c r="Q940" s="512"/>
      <c r="R940" s="512"/>
    </row>
    <row r="941" spans="9:18" x14ac:dyDescent="0.2">
      <c r="I941" s="512"/>
      <c r="J941" s="512"/>
      <c r="K941" s="513"/>
      <c r="L941" s="512"/>
      <c r="M941" s="512"/>
      <c r="N941" s="512"/>
      <c r="O941" s="512"/>
      <c r="P941" s="512"/>
      <c r="Q941" s="512"/>
      <c r="R941" s="512"/>
    </row>
    <row r="942" spans="9:18" x14ac:dyDescent="0.2">
      <c r="I942" s="512"/>
      <c r="J942" s="512"/>
      <c r="K942" s="513"/>
      <c r="L942" s="512"/>
      <c r="M942" s="512"/>
      <c r="N942" s="512"/>
      <c r="O942" s="512"/>
      <c r="P942" s="512"/>
      <c r="Q942" s="512"/>
      <c r="R942" s="512"/>
    </row>
    <row r="943" spans="9:18" x14ac:dyDescent="0.2">
      <c r="I943" s="512"/>
      <c r="J943" s="512"/>
      <c r="K943" s="513"/>
      <c r="L943" s="512"/>
      <c r="M943" s="512"/>
      <c r="N943" s="512"/>
      <c r="O943" s="512"/>
      <c r="P943" s="512"/>
      <c r="Q943" s="512"/>
      <c r="R943" s="512"/>
    </row>
    <row r="944" spans="9:18" x14ac:dyDescent="0.2">
      <c r="I944" s="512"/>
      <c r="J944" s="512"/>
      <c r="K944" s="513"/>
      <c r="L944" s="512"/>
      <c r="M944" s="512"/>
      <c r="N944" s="512"/>
      <c r="O944" s="512"/>
      <c r="P944" s="512"/>
      <c r="Q944" s="512"/>
      <c r="R944" s="512"/>
    </row>
    <row r="945" spans="9:18" x14ac:dyDescent="0.2">
      <c r="I945" s="512"/>
      <c r="J945" s="512"/>
      <c r="K945" s="513"/>
      <c r="L945" s="512"/>
      <c r="M945" s="512"/>
      <c r="N945" s="512"/>
      <c r="O945" s="512"/>
      <c r="P945" s="512"/>
      <c r="Q945" s="512"/>
      <c r="R945" s="512"/>
    </row>
    <row r="946" spans="9:18" x14ac:dyDescent="0.2">
      <c r="I946" s="512"/>
      <c r="J946" s="512"/>
      <c r="K946" s="513"/>
      <c r="L946" s="512"/>
      <c r="M946" s="512"/>
      <c r="N946" s="512"/>
      <c r="O946" s="512"/>
      <c r="P946" s="512"/>
      <c r="Q946" s="512"/>
      <c r="R946" s="512"/>
    </row>
    <row r="947" spans="9:18" x14ac:dyDescent="0.2">
      <c r="I947" s="512"/>
      <c r="J947" s="512"/>
      <c r="K947" s="513"/>
      <c r="L947" s="512"/>
      <c r="M947" s="512"/>
      <c r="N947" s="512"/>
      <c r="O947" s="512"/>
      <c r="P947" s="512"/>
      <c r="Q947" s="512"/>
      <c r="R947" s="512"/>
    </row>
    <row r="948" spans="9:18" x14ac:dyDescent="0.2">
      <c r="I948" s="512"/>
      <c r="J948" s="512"/>
      <c r="K948" s="513"/>
      <c r="L948" s="512"/>
      <c r="M948" s="512"/>
      <c r="N948" s="512"/>
      <c r="O948" s="512"/>
      <c r="P948" s="512"/>
      <c r="Q948" s="512"/>
      <c r="R948" s="512"/>
    </row>
    <row r="949" spans="9:18" x14ac:dyDescent="0.2">
      <c r="I949" s="512"/>
      <c r="J949" s="512"/>
      <c r="K949" s="513"/>
      <c r="L949" s="512"/>
      <c r="M949" s="512"/>
      <c r="N949" s="512"/>
      <c r="O949" s="512"/>
      <c r="P949" s="512"/>
      <c r="Q949" s="512"/>
      <c r="R949" s="512"/>
    </row>
    <row r="950" spans="9:18" x14ac:dyDescent="0.2">
      <c r="I950" s="512"/>
      <c r="J950" s="512"/>
      <c r="K950" s="513"/>
      <c r="L950" s="512"/>
      <c r="M950" s="512"/>
      <c r="N950" s="512"/>
      <c r="O950" s="512"/>
      <c r="P950" s="512"/>
      <c r="Q950" s="512"/>
      <c r="R950" s="512"/>
    </row>
    <row r="951" spans="9:18" x14ac:dyDescent="0.2">
      <c r="I951" s="512"/>
      <c r="J951" s="512"/>
      <c r="K951" s="513"/>
      <c r="L951" s="512"/>
      <c r="M951" s="512"/>
      <c r="N951" s="512"/>
      <c r="O951" s="512"/>
      <c r="P951" s="512"/>
      <c r="Q951" s="512"/>
      <c r="R951" s="512"/>
    </row>
    <row r="952" spans="9:18" x14ac:dyDescent="0.2">
      <c r="I952" s="512"/>
      <c r="J952" s="512"/>
      <c r="K952" s="513"/>
      <c r="L952" s="512"/>
      <c r="M952" s="512"/>
      <c r="N952" s="512"/>
      <c r="O952" s="512"/>
      <c r="P952" s="512"/>
      <c r="Q952" s="512"/>
      <c r="R952" s="512"/>
    </row>
    <row r="953" spans="9:18" x14ac:dyDescent="0.2">
      <c r="I953" s="512"/>
      <c r="J953" s="512"/>
      <c r="K953" s="513"/>
      <c r="L953" s="512"/>
      <c r="M953" s="512"/>
      <c r="N953" s="512"/>
      <c r="O953" s="512"/>
      <c r="P953" s="512"/>
      <c r="Q953" s="512"/>
      <c r="R953" s="512"/>
    </row>
    <row r="954" spans="9:18" x14ac:dyDescent="0.2">
      <c r="I954" s="512"/>
      <c r="J954" s="512"/>
      <c r="K954" s="513"/>
      <c r="L954" s="512"/>
      <c r="M954" s="512"/>
      <c r="N954" s="512"/>
      <c r="O954" s="512"/>
      <c r="P954" s="512"/>
      <c r="Q954" s="512"/>
      <c r="R954" s="512"/>
    </row>
    <row r="955" spans="9:18" x14ac:dyDescent="0.2">
      <c r="I955" s="512"/>
      <c r="J955" s="512"/>
      <c r="K955" s="513"/>
      <c r="L955" s="512"/>
      <c r="M955" s="512"/>
      <c r="N955" s="512"/>
      <c r="O955" s="512"/>
      <c r="P955" s="512"/>
      <c r="Q955" s="512"/>
      <c r="R955" s="512"/>
    </row>
    <row r="956" spans="9:18" x14ac:dyDescent="0.2">
      <c r="I956" s="512"/>
      <c r="J956" s="512"/>
      <c r="K956" s="513"/>
      <c r="L956" s="512"/>
      <c r="M956" s="512"/>
      <c r="N956" s="512"/>
      <c r="O956" s="512"/>
      <c r="P956" s="512"/>
      <c r="Q956" s="512"/>
      <c r="R956" s="512"/>
    </row>
    <row r="957" spans="9:18" x14ac:dyDescent="0.2">
      <c r="I957" s="512"/>
      <c r="J957" s="512"/>
      <c r="K957" s="513"/>
      <c r="L957" s="512"/>
      <c r="M957" s="512"/>
      <c r="N957" s="512"/>
      <c r="O957" s="512"/>
      <c r="P957" s="512"/>
      <c r="Q957" s="512"/>
      <c r="R957" s="512"/>
    </row>
    <row r="958" spans="9:18" x14ac:dyDescent="0.2">
      <c r="I958" s="512"/>
      <c r="J958" s="512"/>
      <c r="K958" s="513"/>
      <c r="L958" s="512"/>
      <c r="M958" s="512"/>
      <c r="N958" s="512"/>
      <c r="O958" s="512"/>
      <c r="P958" s="512"/>
      <c r="Q958" s="512"/>
      <c r="R958" s="512"/>
    </row>
    <row r="959" spans="9:18" x14ac:dyDescent="0.2">
      <c r="I959" s="512"/>
      <c r="J959" s="512"/>
      <c r="K959" s="513"/>
      <c r="L959" s="512"/>
      <c r="M959" s="512"/>
      <c r="N959" s="512"/>
      <c r="O959" s="512"/>
      <c r="P959" s="512"/>
      <c r="Q959" s="512"/>
      <c r="R959" s="512"/>
    </row>
    <row r="960" spans="9:18" x14ac:dyDescent="0.2">
      <c r="I960" s="512"/>
      <c r="J960" s="512"/>
      <c r="K960" s="513"/>
      <c r="L960" s="512"/>
      <c r="M960" s="512"/>
      <c r="N960" s="512"/>
      <c r="O960" s="512"/>
      <c r="P960" s="512"/>
      <c r="Q960" s="512"/>
      <c r="R960" s="512"/>
    </row>
    <row r="961" spans="9:18" x14ac:dyDescent="0.2">
      <c r="I961" s="512"/>
      <c r="J961" s="512"/>
      <c r="K961" s="513"/>
      <c r="L961" s="512"/>
      <c r="M961" s="512"/>
      <c r="N961" s="512"/>
      <c r="O961" s="512"/>
      <c r="P961" s="512"/>
      <c r="Q961" s="512"/>
      <c r="R961" s="512"/>
    </row>
    <row r="962" spans="9:18" x14ac:dyDescent="0.2">
      <c r="I962" s="512"/>
      <c r="J962" s="512"/>
      <c r="K962" s="513"/>
      <c r="L962" s="512"/>
      <c r="M962" s="512"/>
      <c r="N962" s="512"/>
      <c r="O962" s="512"/>
      <c r="P962" s="512"/>
      <c r="Q962" s="512"/>
      <c r="R962" s="512"/>
    </row>
    <row r="963" spans="9:18" x14ac:dyDescent="0.2">
      <c r="I963" s="512"/>
      <c r="J963" s="512"/>
      <c r="K963" s="513"/>
      <c r="L963" s="512"/>
      <c r="M963" s="512"/>
      <c r="N963" s="512"/>
      <c r="O963" s="512"/>
      <c r="P963" s="512"/>
      <c r="Q963" s="512"/>
      <c r="R963" s="512"/>
    </row>
    <row r="964" spans="9:18" x14ac:dyDescent="0.2">
      <c r="I964" s="512"/>
      <c r="J964" s="512"/>
      <c r="K964" s="513"/>
      <c r="L964" s="512"/>
      <c r="M964" s="512"/>
      <c r="N964" s="512"/>
      <c r="O964" s="512"/>
      <c r="P964" s="512"/>
      <c r="Q964" s="512"/>
      <c r="R964" s="512"/>
    </row>
    <row r="965" spans="9:18" x14ac:dyDescent="0.2">
      <c r="I965" s="512"/>
      <c r="J965" s="512"/>
      <c r="K965" s="513"/>
      <c r="L965" s="512"/>
      <c r="M965" s="512"/>
      <c r="N965" s="512"/>
      <c r="O965" s="512"/>
      <c r="P965" s="512"/>
      <c r="Q965" s="512"/>
      <c r="R965" s="512"/>
    </row>
    <row r="966" spans="9:18" x14ac:dyDescent="0.2">
      <c r="I966" s="512"/>
      <c r="J966" s="512"/>
      <c r="K966" s="513"/>
      <c r="L966" s="512"/>
      <c r="M966" s="512"/>
      <c r="N966" s="512"/>
      <c r="O966" s="512"/>
      <c r="P966" s="512"/>
      <c r="Q966" s="512"/>
      <c r="R966" s="512"/>
    </row>
    <row r="967" spans="9:18" x14ac:dyDescent="0.2">
      <c r="I967" s="512"/>
      <c r="J967" s="512"/>
      <c r="K967" s="513"/>
      <c r="L967" s="512"/>
      <c r="M967" s="512"/>
      <c r="N967" s="512"/>
      <c r="O967" s="512"/>
      <c r="P967" s="512"/>
      <c r="Q967" s="512"/>
      <c r="R967" s="512"/>
    </row>
    <row r="968" spans="9:18" x14ac:dyDescent="0.2">
      <c r="I968" s="512"/>
      <c r="J968" s="512"/>
      <c r="K968" s="513"/>
      <c r="L968" s="512"/>
      <c r="M968" s="512"/>
      <c r="N968" s="512"/>
      <c r="O968" s="512"/>
      <c r="P968" s="512"/>
      <c r="Q968" s="512"/>
      <c r="R968" s="512"/>
    </row>
    <row r="969" spans="9:18" x14ac:dyDescent="0.2">
      <c r="I969" s="512"/>
      <c r="J969" s="512"/>
      <c r="K969" s="513"/>
      <c r="L969" s="512"/>
      <c r="M969" s="512"/>
      <c r="N969" s="512"/>
      <c r="O969" s="512"/>
      <c r="P969" s="512"/>
      <c r="Q969" s="512"/>
      <c r="R969" s="512"/>
    </row>
    <row r="970" spans="9:18" x14ac:dyDescent="0.2">
      <c r="I970" s="512"/>
      <c r="J970" s="512"/>
      <c r="K970" s="513"/>
      <c r="L970" s="512"/>
      <c r="M970" s="512"/>
      <c r="N970" s="512"/>
      <c r="O970" s="512"/>
      <c r="P970" s="512"/>
      <c r="Q970" s="512"/>
      <c r="R970" s="512"/>
    </row>
    <row r="971" spans="9:18" x14ac:dyDescent="0.2">
      <c r="I971" s="512"/>
      <c r="J971" s="512"/>
      <c r="K971" s="513"/>
      <c r="L971" s="512"/>
      <c r="M971" s="512"/>
      <c r="N971" s="512"/>
      <c r="O971" s="512"/>
      <c r="P971" s="512"/>
      <c r="Q971" s="512"/>
      <c r="R971" s="512"/>
    </row>
    <row r="972" spans="9:18" x14ac:dyDescent="0.2">
      <c r="I972" s="512"/>
      <c r="J972" s="512"/>
      <c r="K972" s="513"/>
      <c r="L972" s="512"/>
      <c r="M972" s="512"/>
      <c r="N972" s="512"/>
      <c r="O972" s="512"/>
      <c r="P972" s="512"/>
      <c r="Q972" s="512"/>
      <c r="R972" s="512"/>
    </row>
    <row r="973" spans="9:18" x14ac:dyDescent="0.2">
      <c r="I973" s="512"/>
      <c r="J973" s="512"/>
      <c r="K973" s="513"/>
      <c r="L973" s="512"/>
      <c r="M973" s="512"/>
      <c r="N973" s="512"/>
      <c r="O973" s="512"/>
      <c r="P973" s="512"/>
      <c r="Q973" s="512"/>
      <c r="R973" s="512"/>
    </row>
    <row r="974" spans="9:18" x14ac:dyDescent="0.2">
      <c r="I974" s="512"/>
      <c r="J974" s="512"/>
      <c r="K974" s="513"/>
      <c r="L974" s="512"/>
      <c r="M974" s="512"/>
      <c r="N974" s="512"/>
      <c r="O974" s="512"/>
      <c r="P974" s="512"/>
      <c r="Q974" s="512"/>
      <c r="R974" s="512"/>
    </row>
    <row r="975" spans="9:18" x14ac:dyDescent="0.2">
      <c r="I975" s="512"/>
      <c r="J975" s="512"/>
      <c r="K975" s="513"/>
      <c r="L975" s="512"/>
      <c r="M975" s="512"/>
      <c r="N975" s="512"/>
      <c r="O975" s="512"/>
      <c r="P975" s="512"/>
      <c r="Q975" s="512"/>
      <c r="R975" s="512"/>
    </row>
    <row r="976" spans="9:18" x14ac:dyDescent="0.2">
      <c r="I976" s="512"/>
      <c r="J976" s="512"/>
      <c r="K976" s="513"/>
      <c r="L976" s="512"/>
      <c r="M976" s="512"/>
      <c r="N976" s="512"/>
      <c r="O976" s="512"/>
      <c r="P976" s="512"/>
      <c r="Q976" s="512"/>
      <c r="R976" s="512"/>
    </row>
    <row r="977" spans="9:18" x14ac:dyDescent="0.2">
      <c r="I977" s="512"/>
      <c r="J977" s="512"/>
      <c r="K977" s="513"/>
      <c r="L977" s="512"/>
      <c r="M977" s="512"/>
      <c r="N977" s="512"/>
      <c r="O977" s="512"/>
      <c r="P977" s="512"/>
      <c r="Q977" s="512"/>
      <c r="R977" s="512"/>
    </row>
    <row r="978" spans="9:18" x14ac:dyDescent="0.2">
      <c r="I978" s="512"/>
      <c r="J978" s="512"/>
      <c r="K978" s="513"/>
      <c r="L978" s="512"/>
      <c r="M978" s="512"/>
      <c r="N978" s="512"/>
      <c r="O978" s="512"/>
      <c r="P978" s="512"/>
      <c r="Q978" s="512"/>
      <c r="R978" s="512"/>
    </row>
    <row r="979" spans="9:18" x14ac:dyDescent="0.2">
      <c r="I979" s="512"/>
      <c r="J979" s="512"/>
      <c r="K979" s="513"/>
      <c r="L979" s="512"/>
      <c r="M979" s="512"/>
      <c r="N979" s="512"/>
      <c r="O979" s="512"/>
      <c r="P979" s="512"/>
      <c r="Q979" s="512"/>
      <c r="R979" s="512"/>
    </row>
    <row r="980" spans="9:18" x14ac:dyDescent="0.2">
      <c r="I980" s="512"/>
      <c r="J980" s="512"/>
      <c r="K980" s="513"/>
      <c r="L980" s="512"/>
      <c r="M980" s="512"/>
      <c r="N980" s="512"/>
      <c r="O980" s="512"/>
      <c r="P980" s="512"/>
      <c r="Q980" s="512"/>
      <c r="R980" s="512"/>
    </row>
    <row r="981" spans="9:18" x14ac:dyDescent="0.2">
      <c r="I981" s="512"/>
      <c r="J981" s="512"/>
      <c r="K981" s="513"/>
      <c r="L981" s="512"/>
      <c r="M981" s="512"/>
      <c r="N981" s="512"/>
      <c r="O981" s="512"/>
      <c r="P981" s="512"/>
      <c r="Q981" s="512"/>
      <c r="R981" s="512"/>
    </row>
    <row r="982" spans="9:18" x14ac:dyDescent="0.2">
      <c r="I982" s="512"/>
      <c r="J982" s="512"/>
      <c r="K982" s="513"/>
      <c r="L982" s="512"/>
      <c r="M982" s="512"/>
      <c r="N982" s="512"/>
      <c r="O982" s="512"/>
      <c r="P982" s="512"/>
      <c r="Q982" s="512"/>
      <c r="R982" s="512"/>
    </row>
    <row r="983" spans="9:18" x14ac:dyDescent="0.2">
      <c r="I983" s="512"/>
      <c r="J983" s="512"/>
      <c r="K983" s="513"/>
      <c r="L983" s="512"/>
      <c r="M983" s="512"/>
      <c r="N983" s="512"/>
      <c r="O983" s="512"/>
      <c r="P983" s="512"/>
      <c r="Q983" s="512"/>
      <c r="R983" s="512"/>
    </row>
    <row r="984" spans="9:18" x14ac:dyDescent="0.2">
      <c r="I984" s="512"/>
      <c r="J984" s="512"/>
      <c r="K984" s="513"/>
      <c r="L984" s="512"/>
      <c r="M984" s="512"/>
      <c r="N984" s="512"/>
      <c r="O984" s="512"/>
      <c r="P984" s="512"/>
      <c r="Q984" s="512"/>
      <c r="R984" s="512"/>
    </row>
    <row r="985" spans="9:18" x14ac:dyDescent="0.2">
      <c r="I985" s="512"/>
      <c r="J985" s="512"/>
      <c r="K985" s="513"/>
      <c r="L985" s="512"/>
      <c r="M985" s="512"/>
      <c r="N985" s="512"/>
      <c r="O985" s="512"/>
      <c r="P985" s="512"/>
      <c r="Q985" s="512"/>
      <c r="R985" s="512"/>
    </row>
    <row r="986" spans="9:18" x14ac:dyDescent="0.2">
      <c r="I986" s="512"/>
      <c r="J986" s="512"/>
      <c r="K986" s="513"/>
      <c r="L986" s="512"/>
      <c r="M986" s="512"/>
      <c r="N986" s="512"/>
      <c r="O986" s="512"/>
      <c r="P986" s="512"/>
      <c r="Q986" s="512"/>
      <c r="R986" s="512"/>
    </row>
    <row r="987" spans="9:18" x14ac:dyDescent="0.2">
      <c r="I987" s="512"/>
      <c r="J987" s="512"/>
      <c r="K987" s="513"/>
      <c r="L987" s="512"/>
      <c r="M987" s="512"/>
      <c r="N987" s="512"/>
      <c r="O987" s="512"/>
      <c r="P987" s="512"/>
      <c r="Q987" s="512"/>
      <c r="R987" s="512"/>
    </row>
    <row r="988" spans="9:18" x14ac:dyDescent="0.2">
      <c r="I988" s="512"/>
      <c r="J988" s="512"/>
      <c r="K988" s="513"/>
      <c r="L988" s="512"/>
      <c r="M988" s="512"/>
      <c r="N988" s="512"/>
      <c r="O988" s="512"/>
      <c r="P988" s="512"/>
      <c r="Q988" s="512"/>
      <c r="R988" s="512"/>
    </row>
    <row r="989" spans="9:18" x14ac:dyDescent="0.2">
      <c r="I989" s="512"/>
      <c r="J989" s="512"/>
      <c r="K989" s="513"/>
      <c r="L989" s="512"/>
      <c r="M989" s="512"/>
      <c r="N989" s="512"/>
      <c r="O989" s="512"/>
      <c r="P989" s="512"/>
      <c r="Q989" s="512"/>
      <c r="R989" s="512"/>
    </row>
    <row r="990" spans="9:18" x14ac:dyDescent="0.2">
      <c r="I990" s="512"/>
      <c r="J990" s="512"/>
      <c r="K990" s="513"/>
      <c r="L990" s="512"/>
      <c r="M990" s="512"/>
      <c r="N990" s="512"/>
      <c r="O990" s="512"/>
      <c r="P990" s="512"/>
      <c r="Q990" s="512"/>
      <c r="R990" s="512"/>
    </row>
    <row r="991" spans="9:18" x14ac:dyDescent="0.2">
      <c r="I991" s="512"/>
      <c r="J991" s="512"/>
      <c r="K991" s="513"/>
      <c r="L991" s="512"/>
      <c r="M991" s="512"/>
      <c r="N991" s="512"/>
      <c r="O991" s="512"/>
      <c r="P991" s="512"/>
      <c r="Q991" s="512"/>
      <c r="R991" s="512"/>
    </row>
    <row r="992" spans="9:18" x14ac:dyDescent="0.2">
      <c r="I992" s="512"/>
      <c r="J992" s="512"/>
      <c r="K992" s="513"/>
      <c r="L992" s="512"/>
      <c r="M992" s="512"/>
      <c r="N992" s="512"/>
      <c r="O992" s="512"/>
      <c r="P992" s="512"/>
      <c r="Q992" s="512"/>
      <c r="R992" s="512"/>
    </row>
    <row r="993" spans="9:18" x14ac:dyDescent="0.2">
      <c r="I993" s="512"/>
      <c r="J993" s="512"/>
      <c r="K993" s="513"/>
      <c r="L993" s="512"/>
      <c r="M993" s="512"/>
      <c r="N993" s="512"/>
      <c r="O993" s="512"/>
      <c r="P993" s="512"/>
      <c r="Q993" s="512"/>
      <c r="R993" s="512"/>
    </row>
    <row r="994" spans="9:18" x14ac:dyDescent="0.2">
      <c r="I994" s="512"/>
      <c r="J994" s="512"/>
      <c r="K994" s="513"/>
      <c r="L994" s="512"/>
      <c r="M994" s="512"/>
      <c r="N994" s="512"/>
      <c r="O994" s="512"/>
      <c r="P994" s="512"/>
      <c r="Q994" s="512"/>
      <c r="R994" s="512"/>
    </row>
    <row r="995" spans="9:18" x14ac:dyDescent="0.2">
      <c r="I995" s="512"/>
      <c r="J995" s="512"/>
      <c r="K995" s="513"/>
      <c r="L995" s="512"/>
      <c r="M995" s="512"/>
      <c r="N995" s="512"/>
      <c r="O995" s="512"/>
      <c r="P995" s="512"/>
      <c r="Q995" s="512"/>
      <c r="R995" s="512"/>
    </row>
    <row r="996" spans="9:18" x14ac:dyDescent="0.2">
      <c r="I996" s="512"/>
      <c r="J996" s="512"/>
      <c r="K996" s="513"/>
      <c r="L996" s="512"/>
      <c r="M996" s="512"/>
      <c r="N996" s="512"/>
      <c r="O996" s="512"/>
      <c r="P996" s="512"/>
      <c r="Q996" s="512"/>
      <c r="R996" s="512"/>
    </row>
    <row r="997" spans="9:18" x14ac:dyDescent="0.2">
      <c r="I997" s="512"/>
      <c r="J997" s="512"/>
      <c r="K997" s="513"/>
      <c r="L997" s="512"/>
      <c r="M997" s="512"/>
      <c r="N997" s="512"/>
      <c r="O997" s="512"/>
      <c r="P997" s="512"/>
      <c r="Q997" s="512"/>
      <c r="R997" s="512"/>
    </row>
    <row r="998" spans="9:18" x14ac:dyDescent="0.2">
      <c r="I998" s="512"/>
      <c r="J998" s="512"/>
      <c r="K998" s="513"/>
      <c r="L998" s="512"/>
      <c r="M998" s="512"/>
      <c r="N998" s="512"/>
      <c r="O998" s="512"/>
      <c r="P998" s="512"/>
      <c r="Q998" s="512"/>
      <c r="R998" s="512"/>
    </row>
    <row r="999" spans="9:18" x14ac:dyDescent="0.2">
      <c r="I999" s="512"/>
      <c r="J999" s="512"/>
      <c r="K999" s="513"/>
      <c r="L999" s="512"/>
      <c r="M999" s="512"/>
      <c r="N999" s="512"/>
      <c r="O999" s="512"/>
      <c r="P999" s="512"/>
      <c r="Q999" s="512"/>
      <c r="R999" s="512"/>
    </row>
    <row r="1000" spans="9:18" x14ac:dyDescent="0.2">
      <c r="I1000" s="512"/>
      <c r="J1000" s="512"/>
      <c r="K1000" s="513"/>
      <c r="L1000" s="512"/>
      <c r="M1000" s="512"/>
      <c r="N1000" s="512"/>
      <c r="O1000" s="512"/>
      <c r="P1000" s="512"/>
      <c r="Q1000" s="512"/>
      <c r="R1000" s="512"/>
    </row>
    <row r="1001" spans="9:18" x14ac:dyDescent="0.2">
      <c r="I1001" s="512"/>
      <c r="J1001" s="512"/>
      <c r="K1001" s="513"/>
      <c r="L1001" s="512"/>
      <c r="M1001" s="512"/>
      <c r="N1001" s="512"/>
      <c r="O1001" s="512"/>
      <c r="P1001" s="512"/>
      <c r="Q1001" s="512"/>
      <c r="R1001" s="512"/>
    </row>
    <row r="1002" spans="9:18" x14ac:dyDescent="0.2">
      <c r="I1002" s="512"/>
      <c r="J1002" s="512"/>
      <c r="K1002" s="513"/>
      <c r="L1002" s="512"/>
      <c r="M1002" s="512"/>
      <c r="N1002" s="512"/>
      <c r="O1002" s="512"/>
      <c r="P1002" s="512"/>
      <c r="Q1002" s="512"/>
      <c r="R1002" s="512"/>
    </row>
    <row r="1003" spans="9:18" x14ac:dyDescent="0.2">
      <c r="I1003" s="512"/>
      <c r="J1003" s="512"/>
      <c r="K1003" s="513"/>
      <c r="L1003" s="512"/>
      <c r="M1003" s="512"/>
      <c r="N1003" s="512"/>
      <c r="O1003" s="512"/>
      <c r="P1003" s="512"/>
      <c r="Q1003" s="512"/>
      <c r="R1003" s="512"/>
    </row>
    <row r="1004" spans="9:18" x14ac:dyDescent="0.2">
      <c r="I1004" s="512"/>
      <c r="J1004" s="512"/>
      <c r="K1004" s="513"/>
      <c r="L1004" s="512"/>
      <c r="M1004" s="512"/>
      <c r="N1004" s="512"/>
      <c r="O1004" s="512"/>
      <c r="P1004" s="512"/>
      <c r="Q1004" s="512"/>
      <c r="R1004" s="512"/>
    </row>
    <row r="1005" spans="9:18" x14ac:dyDescent="0.2">
      <c r="I1005" s="512"/>
      <c r="J1005" s="512"/>
      <c r="K1005" s="513"/>
      <c r="L1005" s="512"/>
      <c r="M1005" s="512"/>
      <c r="N1005" s="512"/>
      <c r="O1005" s="512"/>
      <c r="P1005" s="512"/>
      <c r="Q1005" s="512"/>
      <c r="R1005" s="512"/>
    </row>
    <row r="1006" spans="9:18" x14ac:dyDescent="0.2">
      <c r="I1006" s="512"/>
      <c r="J1006" s="512"/>
      <c r="K1006" s="513"/>
      <c r="L1006" s="512"/>
      <c r="M1006" s="512"/>
      <c r="N1006" s="512"/>
      <c r="O1006" s="512"/>
      <c r="P1006" s="512"/>
      <c r="Q1006" s="512"/>
      <c r="R1006" s="512"/>
    </row>
    <row r="1007" spans="9:18" x14ac:dyDescent="0.2">
      <c r="I1007" s="512"/>
      <c r="J1007" s="512"/>
      <c r="K1007" s="513"/>
      <c r="L1007" s="512"/>
      <c r="M1007" s="512"/>
      <c r="N1007" s="512"/>
      <c r="O1007" s="512"/>
      <c r="P1007" s="512"/>
      <c r="Q1007" s="512"/>
      <c r="R1007" s="512"/>
    </row>
    <row r="1008" spans="9:18" x14ac:dyDescent="0.2">
      <c r="I1008" s="512"/>
      <c r="J1008" s="512"/>
      <c r="K1008" s="513"/>
      <c r="L1008" s="512"/>
      <c r="M1008" s="512"/>
      <c r="N1008" s="512"/>
      <c r="O1008" s="512"/>
      <c r="P1008" s="512"/>
      <c r="Q1008" s="512"/>
      <c r="R1008" s="512"/>
    </row>
    <row r="1009" spans="9:18" x14ac:dyDescent="0.2">
      <c r="I1009" s="512"/>
      <c r="J1009" s="512"/>
      <c r="K1009" s="513"/>
      <c r="L1009" s="512"/>
      <c r="M1009" s="512"/>
      <c r="N1009" s="512"/>
      <c r="O1009" s="512"/>
      <c r="P1009" s="512"/>
      <c r="Q1009" s="512"/>
      <c r="R1009" s="512"/>
    </row>
    <row r="1010" spans="9:18" x14ac:dyDescent="0.2">
      <c r="I1010" s="512"/>
      <c r="J1010" s="512"/>
      <c r="K1010" s="513"/>
      <c r="L1010" s="512"/>
      <c r="M1010" s="512"/>
      <c r="N1010" s="512"/>
      <c r="O1010" s="512"/>
      <c r="P1010" s="512"/>
      <c r="Q1010" s="512"/>
      <c r="R1010" s="512"/>
    </row>
    <row r="1011" spans="9:18" x14ac:dyDescent="0.2">
      <c r="I1011" s="512"/>
      <c r="J1011" s="512"/>
      <c r="K1011" s="513"/>
      <c r="L1011" s="512"/>
      <c r="M1011" s="512"/>
      <c r="N1011" s="512"/>
      <c r="O1011" s="512"/>
      <c r="P1011" s="512"/>
      <c r="Q1011" s="512"/>
      <c r="R1011" s="512"/>
    </row>
    <row r="1012" spans="9:18" x14ac:dyDescent="0.2">
      <c r="I1012" s="512"/>
      <c r="J1012" s="512"/>
      <c r="K1012" s="513"/>
      <c r="L1012" s="512"/>
      <c r="M1012" s="512"/>
      <c r="N1012" s="512"/>
      <c r="O1012" s="512"/>
      <c r="P1012" s="512"/>
      <c r="Q1012" s="512"/>
      <c r="R1012" s="512"/>
    </row>
    <row r="1013" spans="9:18" x14ac:dyDescent="0.2">
      <c r="I1013" s="512"/>
      <c r="J1013" s="512"/>
      <c r="K1013" s="513"/>
      <c r="L1013" s="512"/>
      <c r="M1013" s="512"/>
      <c r="N1013" s="512"/>
      <c r="O1013" s="512"/>
      <c r="P1013" s="512"/>
      <c r="Q1013" s="512"/>
      <c r="R1013" s="512"/>
    </row>
    <row r="1014" spans="9:18" x14ac:dyDescent="0.2">
      <c r="I1014" s="512"/>
      <c r="J1014" s="512"/>
      <c r="K1014" s="513"/>
      <c r="L1014" s="512"/>
      <c r="M1014" s="512"/>
      <c r="N1014" s="512"/>
      <c r="O1014" s="512"/>
      <c r="P1014" s="512"/>
      <c r="Q1014" s="512"/>
      <c r="R1014" s="512"/>
    </row>
    <row r="1015" spans="9:18" x14ac:dyDescent="0.2">
      <c r="I1015" s="512"/>
      <c r="J1015" s="512"/>
      <c r="K1015" s="513"/>
      <c r="L1015" s="512"/>
      <c r="M1015" s="512"/>
      <c r="N1015" s="512"/>
      <c r="O1015" s="512"/>
      <c r="P1015" s="512"/>
      <c r="Q1015" s="512"/>
      <c r="R1015" s="512"/>
    </row>
    <row r="1016" spans="9:18" x14ac:dyDescent="0.2">
      <c r="I1016" s="512"/>
      <c r="J1016" s="512"/>
      <c r="K1016" s="513"/>
      <c r="L1016" s="512"/>
      <c r="M1016" s="512"/>
      <c r="N1016" s="512"/>
      <c r="O1016" s="512"/>
      <c r="P1016" s="512"/>
      <c r="Q1016" s="512"/>
      <c r="R1016" s="512"/>
    </row>
    <row r="1017" spans="9:18" x14ac:dyDescent="0.2">
      <c r="I1017" s="512"/>
      <c r="J1017" s="512"/>
      <c r="K1017" s="513"/>
      <c r="L1017" s="512"/>
      <c r="M1017" s="512"/>
      <c r="N1017" s="512"/>
      <c r="O1017" s="512"/>
      <c r="P1017" s="512"/>
      <c r="Q1017" s="512"/>
      <c r="R1017" s="512"/>
    </row>
    <row r="1018" spans="9:18" x14ac:dyDescent="0.2">
      <c r="I1018" s="512"/>
      <c r="J1018" s="512"/>
      <c r="K1018" s="513"/>
      <c r="L1018" s="512"/>
      <c r="M1018" s="512"/>
      <c r="N1018" s="512"/>
      <c r="O1018" s="512"/>
      <c r="P1018" s="512"/>
      <c r="Q1018" s="512"/>
      <c r="R1018" s="512"/>
    </row>
    <row r="1019" spans="9:18" x14ac:dyDescent="0.2">
      <c r="I1019" s="512"/>
      <c r="J1019" s="512"/>
      <c r="K1019" s="513"/>
      <c r="L1019" s="512"/>
      <c r="M1019" s="512"/>
      <c r="N1019" s="512"/>
      <c r="O1019" s="512"/>
      <c r="P1019" s="512"/>
      <c r="Q1019" s="512"/>
      <c r="R1019" s="512"/>
    </row>
    <row r="1020" spans="9:18" x14ac:dyDescent="0.2">
      <c r="I1020" s="512"/>
      <c r="J1020" s="512"/>
      <c r="K1020" s="513"/>
      <c r="L1020" s="512"/>
      <c r="M1020" s="512"/>
      <c r="N1020" s="512"/>
      <c r="O1020" s="512"/>
      <c r="P1020" s="512"/>
      <c r="Q1020" s="512"/>
      <c r="R1020" s="512"/>
    </row>
    <row r="1021" spans="9:18" x14ac:dyDescent="0.2">
      <c r="I1021" s="512"/>
      <c r="J1021" s="512"/>
      <c r="K1021" s="513"/>
      <c r="L1021" s="512"/>
      <c r="M1021" s="512"/>
      <c r="N1021" s="512"/>
      <c r="O1021" s="512"/>
      <c r="P1021" s="512"/>
      <c r="Q1021" s="512"/>
      <c r="R1021" s="512"/>
    </row>
    <row r="1022" spans="9:18" x14ac:dyDescent="0.2">
      <c r="I1022" s="512"/>
      <c r="J1022" s="512"/>
      <c r="K1022" s="513"/>
      <c r="L1022" s="512"/>
      <c r="M1022" s="512"/>
      <c r="N1022" s="512"/>
      <c r="O1022" s="512"/>
      <c r="P1022" s="512"/>
      <c r="Q1022" s="512"/>
      <c r="R1022" s="512"/>
    </row>
    <row r="1023" spans="9:18" x14ac:dyDescent="0.2">
      <c r="I1023" s="512"/>
      <c r="J1023" s="512"/>
      <c r="K1023" s="513"/>
      <c r="L1023" s="512"/>
      <c r="M1023" s="512"/>
      <c r="N1023" s="512"/>
      <c r="O1023" s="512"/>
      <c r="P1023" s="512"/>
      <c r="Q1023" s="512"/>
      <c r="R1023" s="512"/>
    </row>
    <row r="1024" spans="9:18" x14ac:dyDescent="0.2">
      <c r="I1024" s="512"/>
      <c r="J1024" s="512"/>
      <c r="K1024" s="513"/>
      <c r="L1024" s="512"/>
      <c r="M1024" s="512"/>
      <c r="N1024" s="512"/>
      <c r="O1024" s="512"/>
      <c r="P1024" s="512"/>
      <c r="Q1024" s="512"/>
      <c r="R1024" s="512"/>
    </row>
    <row r="1025" spans="9:18" x14ac:dyDescent="0.2">
      <c r="I1025" s="512"/>
      <c r="J1025" s="512"/>
      <c r="K1025" s="513"/>
      <c r="L1025" s="512"/>
      <c r="M1025" s="512"/>
      <c r="N1025" s="512"/>
      <c r="O1025" s="512"/>
      <c r="P1025" s="512"/>
      <c r="Q1025" s="512"/>
      <c r="R1025" s="512"/>
    </row>
    <row r="1026" spans="9:18" x14ac:dyDescent="0.2">
      <c r="I1026" s="512"/>
      <c r="J1026" s="512"/>
      <c r="K1026" s="513"/>
      <c r="L1026" s="512"/>
      <c r="M1026" s="512"/>
      <c r="N1026" s="512"/>
      <c r="O1026" s="512"/>
      <c r="P1026" s="512"/>
      <c r="Q1026" s="512"/>
      <c r="R1026" s="512"/>
    </row>
    <row r="1027" spans="9:18" x14ac:dyDescent="0.2">
      <c r="I1027" s="512"/>
      <c r="J1027" s="512"/>
      <c r="K1027" s="513"/>
      <c r="L1027" s="512"/>
      <c r="M1027" s="512"/>
      <c r="N1027" s="512"/>
      <c r="O1027" s="512"/>
      <c r="P1027" s="512"/>
      <c r="Q1027" s="512"/>
      <c r="R1027" s="512"/>
    </row>
    <row r="1028" spans="9:18" x14ac:dyDescent="0.2">
      <c r="I1028" s="512"/>
      <c r="J1028" s="512"/>
      <c r="K1028" s="513"/>
      <c r="L1028" s="512"/>
      <c r="M1028" s="512"/>
      <c r="N1028" s="512"/>
      <c r="O1028" s="512"/>
      <c r="P1028" s="512"/>
      <c r="Q1028" s="512"/>
      <c r="R1028" s="512"/>
    </row>
    <row r="1029" spans="9:18" x14ac:dyDescent="0.2">
      <c r="I1029" s="512"/>
      <c r="J1029" s="512"/>
      <c r="K1029" s="513"/>
      <c r="L1029" s="512"/>
      <c r="M1029" s="512"/>
      <c r="N1029" s="512"/>
      <c r="O1029" s="512"/>
      <c r="P1029" s="512"/>
      <c r="Q1029" s="512"/>
      <c r="R1029" s="512"/>
    </row>
    <row r="1030" spans="9:18" x14ac:dyDescent="0.2">
      <c r="I1030" s="512"/>
      <c r="J1030" s="512"/>
      <c r="K1030" s="513"/>
      <c r="L1030" s="512"/>
      <c r="M1030" s="512"/>
      <c r="N1030" s="512"/>
      <c r="O1030" s="512"/>
      <c r="P1030" s="512"/>
      <c r="Q1030" s="512"/>
      <c r="R1030" s="512"/>
    </row>
    <row r="1031" spans="9:18" x14ac:dyDescent="0.2">
      <c r="I1031" s="512"/>
      <c r="J1031" s="512"/>
      <c r="K1031" s="513"/>
      <c r="L1031" s="512"/>
      <c r="M1031" s="512"/>
      <c r="N1031" s="512"/>
      <c r="O1031" s="512"/>
      <c r="P1031" s="512"/>
      <c r="Q1031" s="512"/>
      <c r="R1031" s="512"/>
    </row>
    <row r="1032" spans="9:18" x14ac:dyDescent="0.2">
      <c r="I1032" s="512"/>
      <c r="J1032" s="512"/>
      <c r="K1032" s="513"/>
      <c r="L1032" s="512"/>
      <c r="M1032" s="512"/>
      <c r="N1032" s="512"/>
      <c r="O1032" s="512"/>
      <c r="P1032" s="512"/>
      <c r="Q1032" s="512"/>
      <c r="R1032" s="512"/>
    </row>
    <row r="1033" spans="9:18" x14ac:dyDescent="0.2">
      <c r="I1033" s="512"/>
      <c r="J1033" s="512"/>
      <c r="K1033" s="513"/>
      <c r="L1033" s="512"/>
      <c r="M1033" s="512"/>
      <c r="N1033" s="512"/>
      <c r="O1033" s="512"/>
      <c r="P1033" s="512"/>
      <c r="Q1033" s="512"/>
      <c r="R1033" s="512"/>
    </row>
    <row r="1034" spans="9:18" x14ac:dyDescent="0.2">
      <c r="I1034" s="512"/>
      <c r="J1034" s="512"/>
      <c r="K1034" s="513"/>
      <c r="L1034" s="512"/>
      <c r="M1034" s="512"/>
      <c r="N1034" s="512"/>
      <c r="O1034" s="512"/>
      <c r="P1034" s="512"/>
      <c r="Q1034" s="512"/>
      <c r="R1034" s="512"/>
    </row>
    <row r="1035" spans="9:18" x14ac:dyDescent="0.2">
      <c r="I1035" s="512"/>
      <c r="J1035" s="512"/>
      <c r="K1035" s="513"/>
      <c r="L1035" s="512"/>
      <c r="M1035" s="512"/>
      <c r="N1035" s="512"/>
      <c r="O1035" s="512"/>
      <c r="P1035" s="512"/>
      <c r="Q1035" s="512"/>
      <c r="R1035" s="512"/>
    </row>
    <row r="1036" spans="9:18" x14ac:dyDescent="0.2">
      <c r="I1036" s="512"/>
      <c r="J1036" s="512"/>
      <c r="K1036" s="513"/>
      <c r="L1036" s="512"/>
      <c r="M1036" s="512"/>
      <c r="N1036" s="512"/>
      <c r="O1036" s="512"/>
      <c r="P1036" s="512"/>
      <c r="Q1036" s="512"/>
      <c r="R1036" s="512"/>
    </row>
    <row r="1037" spans="9:18" x14ac:dyDescent="0.2">
      <c r="I1037" s="512"/>
      <c r="J1037" s="512"/>
      <c r="K1037" s="513"/>
      <c r="L1037" s="512"/>
      <c r="M1037" s="512"/>
      <c r="N1037" s="512"/>
      <c r="O1037" s="512"/>
      <c r="P1037" s="512"/>
      <c r="Q1037" s="512"/>
      <c r="R1037" s="512"/>
    </row>
    <row r="1038" spans="9:18" x14ac:dyDescent="0.2">
      <c r="I1038" s="512"/>
      <c r="J1038" s="512"/>
      <c r="K1038" s="513"/>
      <c r="L1038" s="512"/>
      <c r="M1038" s="512"/>
      <c r="N1038" s="512"/>
      <c r="O1038" s="512"/>
      <c r="P1038" s="512"/>
      <c r="Q1038" s="512"/>
      <c r="R1038" s="512"/>
    </row>
    <row r="1039" spans="9:18" x14ac:dyDescent="0.2">
      <c r="I1039" s="512"/>
      <c r="J1039" s="512"/>
      <c r="K1039" s="513"/>
      <c r="L1039" s="512"/>
      <c r="M1039" s="512"/>
      <c r="N1039" s="512"/>
      <c r="O1039" s="512"/>
      <c r="P1039" s="512"/>
      <c r="Q1039" s="512"/>
      <c r="R1039" s="512"/>
    </row>
    <row r="1040" spans="9:18" x14ac:dyDescent="0.2">
      <c r="I1040" s="512"/>
      <c r="J1040" s="512"/>
      <c r="K1040" s="513"/>
      <c r="L1040" s="512"/>
      <c r="M1040" s="512"/>
      <c r="N1040" s="512"/>
      <c r="O1040" s="512"/>
      <c r="P1040" s="512"/>
      <c r="Q1040" s="512"/>
      <c r="R1040" s="512"/>
    </row>
    <row r="1041" spans="9:18" x14ac:dyDescent="0.2">
      <c r="I1041" s="512"/>
      <c r="J1041" s="512"/>
      <c r="K1041" s="513"/>
      <c r="L1041" s="512"/>
      <c r="M1041" s="512"/>
      <c r="N1041" s="512"/>
      <c r="O1041" s="512"/>
      <c r="P1041" s="512"/>
      <c r="Q1041" s="512"/>
      <c r="R1041" s="512"/>
    </row>
    <row r="1042" spans="9:18" x14ac:dyDescent="0.2">
      <c r="I1042" s="512"/>
      <c r="J1042" s="512"/>
      <c r="K1042" s="513"/>
      <c r="L1042" s="512"/>
      <c r="M1042" s="512"/>
      <c r="N1042" s="512"/>
      <c r="O1042" s="512"/>
      <c r="P1042" s="512"/>
      <c r="Q1042" s="512"/>
      <c r="R1042" s="512"/>
    </row>
    <row r="1043" spans="9:18" x14ac:dyDescent="0.2">
      <c r="I1043" s="512"/>
      <c r="J1043" s="512"/>
      <c r="K1043" s="513"/>
      <c r="L1043" s="512"/>
      <c r="M1043" s="512"/>
      <c r="N1043" s="512"/>
      <c r="O1043" s="512"/>
      <c r="P1043" s="512"/>
      <c r="Q1043" s="512"/>
      <c r="R1043" s="512"/>
    </row>
    <row r="1044" spans="9:18" x14ac:dyDescent="0.2">
      <c r="I1044" s="512"/>
      <c r="J1044" s="512"/>
      <c r="K1044" s="513"/>
      <c r="L1044" s="512"/>
      <c r="M1044" s="512"/>
      <c r="N1044" s="512"/>
      <c r="O1044" s="512"/>
      <c r="P1044" s="512"/>
      <c r="Q1044" s="512"/>
      <c r="R1044" s="512"/>
    </row>
    <row r="1045" spans="9:18" x14ac:dyDescent="0.2">
      <c r="I1045" s="512"/>
      <c r="J1045" s="512"/>
      <c r="K1045" s="513"/>
      <c r="L1045" s="512"/>
      <c r="M1045" s="512"/>
      <c r="N1045" s="512"/>
      <c r="O1045" s="512"/>
      <c r="P1045" s="512"/>
      <c r="Q1045" s="512"/>
      <c r="R1045" s="512"/>
    </row>
    <row r="1046" spans="9:18" x14ac:dyDescent="0.2">
      <c r="I1046" s="512"/>
      <c r="J1046" s="512"/>
      <c r="K1046" s="513"/>
      <c r="L1046" s="512"/>
      <c r="M1046" s="512"/>
      <c r="N1046" s="512"/>
      <c r="O1046" s="512"/>
      <c r="P1046" s="512"/>
      <c r="Q1046" s="512"/>
      <c r="R1046" s="512"/>
    </row>
    <row r="1047" spans="9:18" x14ac:dyDescent="0.2">
      <c r="I1047" s="512"/>
      <c r="J1047" s="512"/>
      <c r="K1047" s="513"/>
      <c r="L1047" s="512"/>
      <c r="M1047" s="512"/>
      <c r="N1047" s="512"/>
      <c r="O1047" s="512"/>
      <c r="P1047" s="512"/>
      <c r="Q1047" s="512"/>
      <c r="R1047" s="512"/>
    </row>
    <row r="1048" spans="9:18" x14ac:dyDescent="0.2">
      <c r="I1048" s="512"/>
      <c r="J1048" s="512"/>
      <c r="K1048" s="513"/>
      <c r="L1048" s="512"/>
      <c r="M1048" s="512"/>
      <c r="N1048" s="512"/>
      <c r="O1048" s="512"/>
      <c r="P1048" s="512"/>
      <c r="Q1048" s="512"/>
      <c r="R1048" s="512"/>
    </row>
    <row r="1049" spans="9:18" x14ac:dyDescent="0.2">
      <c r="I1049" s="512"/>
      <c r="J1049" s="512"/>
      <c r="K1049" s="513"/>
      <c r="L1049" s="512"/>
      <c r="M1049" s="512"/>
      <c r="N1049" s="512"/>
      <c r="O1049" s="512"/>
      <c r="P1049" s="512"/>
      <c r="Q1049" s="512"/>
      <c r="R1049" s="512"/>
    </row>
    <row r="1050" spans="9:18" x14ac:dyDescent="0.2">
      <c r="I1050" s="512"/>
      <c r="J1050" s="512"/>
      <c r="K1050" s="513"/>
      <c r="L1050" s="512"/>
      <c r="M1050" s="512"/>
      <c r="N1050" s="512"/>
      <c r="O1050" s="512"/>
      <c r="P1050" s="512"/>
      <c r="Q1050" s="512"/>
      <c r="R1050" s="512"/>
    </row>
    <row r="1051" spans="9:18" x14ac:dyDescent="0.2">
      <c r="I1051" s="512"/>
      <c r="J1051" s="512"/>
      <c r="K1051" s="513"/>
      <c r="L1051" s="512"/>
      <c r="M1051" s="512"/>
      <c r="N1051" s="512"/>
      <c r="O1051" s="512"/>
      <c r="P1051" s="512"/>
      <c r="Q1051" s="512"/>
      <c r="R1051" s="512"/>
    </row>
    <row r="1052" spans="9:18" x14ac:dyDescent="0.2">
      <c r="I1052" s="512"/>
      <c r="J1052" s="512"/>
      <c r="K1052" s="513"/>
      <c r="L1052" s="512"/>
      <c r="M1052" s="512"/>
      <c r="N1052" s="512"/>
      <c r="O1052" s="512"/>
      <c r="P1052" s="512"/>
      <c r="Q1052" s="512"/>
      <c r="R1052" s="512"/>
    </row>
    <row r="1053" spans="9:18" x14ac:dyDescent="0.2">
      <c r="I1053" s="512"/>
      <c r="J1053" s="512"/>
      <c r="K1053" s="513"/>
      <c r="L1053" s="512"/>
      <c r="M1053" s="512"/>
      <c r="N1053" s="512"/>
      <c r="O1053" s="512"/>
      <c r="P1053" s="512"/>
      <c r="Q1053" s="512"/>
      <c r="R1053" s="512"/>
    </row>
    <row r="1054" spans="9:18" x14ac:dyDescent="0.2">
      <c r="I1054" s="512"/>
      <c r="J1054" s="512"/>
      <c r="K1054" s="513"/>
      <c r="L1054" s="512"/>
      <c r="M1054" s="512"/>
      <c r="N1054" s="512"/>
      <c r="O1054" s="512"/>
      <c r="P1054" s="512"/>
      <c r="Q1054" s="512"/>
      <c r="R1054" s="512"/>
    </row>
    <row r="1055" spans="9:18" x14ac:dyDescent="0.2">
      <c r="I1055" s="512"/>
      <c r="J1055" s="512"/>
      <c r="K1055" s="513"/>
      <c r="L1055" s="512"/>
      <c r="M1055" s="512"/>
      <c r="N1055" s="512"/>
      <c r="O1055" s="512"/>
      <c r="P1055" s="512"/>
      <c r="Q1055" s="512"/>
      <c r="R1055" s="512"/>
    </row>
    <row r="1056" spans="9:18" x14ac:dyDescent="0.2">
      <c r="I1056" s="512"/>
      <c r="J1056" s="512"/>
      <c r="K1056" s="513"/>
      <c r="L1056" s="512"/>
      <c r="M1056" s="512"/>
      <c r="N1056" s="512"/>
      <c r="O1056" s="512"/>
      <c r="P1056" s="512"/>
      <c r="Q1056" s="512"/>
      <c r="R1056" s="512"/>
    </row>
    <row r="1057" spans="9:18" x14ac:dyDescent="0.2">
      <c r="I1057" s="512"/>
      <c r="J1057" s="512"/>
      <c r="K1057" s="513"/>
      <c r="L1057" s="512"/>
      <c r="M1057" s="512"/>
      <c r="N1057" s="512"/>
      <c r="O1057" s="512"/>
      <c r="P1057" s="512"/>
      <c r="Q1057" s="512"/>
      <c r="R1057" s="512"/>
    </row>
    <row r="1058" spans="9:18" x14ac:dyDescent="0.2">
      <c r="I1058" s="512"/>
      <c r="J1058" s="512"/>
      <c r="K1058" s="513"/>
      <c r="L1058" s="512"/>
      <c r="M1058" s="512"/>
      <c r="N1058" s="512"/>
      <c r="O1058" s="512"/>
      <c r="P1058" s="512"/>
      <c r="Q1058" s="512"/>
      <c r="R1058" s="512"/>
    </row>
    <row r="1059" spans="9:18" x14ac:dyDescent="0.2">
      <c r="I1059" s="512"/>
      <c r="J1059" s="512"/>
      <c r="K1059" s="513"/>
      <c r="L1059" s="512"/>
      <c r="M1059" s="512"/>
      <c r="N1059" s="512"/>
      <c r="O1059" s="512"/>
      <c r="P1059" s="512"/>
      <c r="Q1059" s="512"/>
      <c r="R1059" s="512"/>
    </row>
    <row r="1060" spans="9:18" x14ac:dyDescent="0.2">
      <c r="I1060" s="512"/>
      <c r="J1060" s="512"/>
      <c r="K1060" s="513"/>
      <c r="L1060" s="512"/>
      <c r="M1060" s="512"/>
      <c r="N1060" s="512"/>
      <c r="O1060" s="512"/>
      <c r="P1060" s="512"/>
      <c r="Q1060" s="512"/>
      <c r="R1060" s="512"/>
    </row>
    <row r="1061" spans="9:18" x14ac:dyDescent="0.2">
      <c r="I1061" s="512"/>
      <c r="J1061" s="512"/>
      <c r="K1061" s="513"/>
      <c r="L1061" s="512"/>
      <c r="M1061" s="512"/>
      <c r="N1061" s="512"/>
      <c r="O1061" s="512"/>
      <c r="P1061" s="512"/>
      <c r="Q1061" s="512"/>
      <c r="R1061" s="512"/>
    </row>
    <row r="1062" spans="9:18" x14ac:dyDescent="0.2">
      <c r="I1062" s="512"/>
      <c r="J1062" s="512"/>
      <c r="K1062" s="513"/>
      <c r="L1062" s="512"/>
      <c r="M1062" s="512"/>
      <c r="N1062" s="512"/>
      <c r="O1062" s="512"/>
      <c r="P1062" s="512"/>
      <c r="Q1062" s="512"/>
      <c r="R1062" s="512"/>
    </row>
    <row r="1063" spans="9:18" x14ac:dyDescent="0.2">
      <c r="I1063" s="512"/>
      <c r="J1063" s="512"/>
      <c r="K1063" s="513"/>
      <c r="L1063" s="512"/>
      <c r="M1063" s="512"/>
      <c r="N1063" s="512"/>
      <c r="O1063" s="512"/>
      <c r="P1063" s="512"/>
      <c r="Q1063" s="512"/>
      <c r="R1063" s="512"/>
    </row>
    <row r="1064" spans="9:18" x14ac:dyDescent="0.2">
      <c r="I1064" s="512"/>
      <c r="J1064" s="512"/>
      <c r="K1064" s="513"/>
      <c r="L1064" s="512"/>
      <c r="M1064" s="512"/>
      <c r="N1064" s="512"/>
      <c r="O1064" s="512"/>
      <c r="P1064" s="512"/>
      <c r="Q1064" s="512"/>
      <c r="R1064" s="512"/>
    </row>
    <row r="1065" spans="9:18" x14ac:dyDescent="0.2">
      <c r="I1065" s="512"/>
      <c r="J1065" s="512"/>
      <c r="K1065" s="513"/>
      <c r="L1065" s="512"/>
      <c r="M1065" s="512"/>
      <c r="N1065" s="512"/>
      <c r="O1065" s="512"/>
      <c r="P1065" s="512"/>
      <c r="Q1065" s="512"/>
      <c r="R1065" s="512"/>
    </row>
    <row r="1066" spans="9:18" x14ac:dyDescent="0.2">
      <c r="I1066" s="512"/>
      <c r="J1066" s="512"/>
      <c r="K1066" s="513"/>
      <c r="L1066" s="512"/>
      <c r="M1066" s="512"/>
      <c r="N1066" s="512"/>
      <c r="O1066" s="512"/>
      <c r="P1066" s="512"/>
      <c r="Q1066" s="512"/>
      <c r="R1066" s="512"/>
    </row>
    <row r="1067" spans="9:18" x14ac:dyDescent="0.2">
      <c r="I1067" s="512"/>
      <c r="J1067" s="512"/>
      <c r="K1067" s="513"/>
      <c r="L1067" s="512"/>
      <c r="M1067" s="512"/>
      <c r="N1067" s="512"/>
      <c r="O1067" s="512"/>
      <c r="P1067" s="512"/>
      <c r="Q1067" s="512"/>
      <c r="R1067" s="512"/>
    </row>
    <row r="1068" spans="9:18" x14ac:dyDescent="0.2">
      <c r="I1068" s="512"/>
      <c r="J1068" s="512"/>
      <c r="K1068" s="513"/>
      <c r="L1068" s="512"/>
      <c r="M1068" s="512"/>
      <c r="N1068" s="512"/>
      <c r="O1068" s="512"/>
      <c r="P1068" s="512"/>
      <c r="Q1068" s="512"/>
      <c r="R1068" s="512"/>
    </row>
    <row r="1069" spans="9:18" x14ac:dyDescent="0.2">
      <c r="I1069" s="512"/>
      <c r="J1069" s="512"/>
      <c r="K1069" s="513"/>
      <c r="L1069" s="512"/>
      <c r="M1069" s="512"/>
      <c r="N1069" s="512"/>
      <c r="O1069" s="512"/>
      <c r="P1069" s="512"/>
      <c r="Q1069" s="512"/>
      <c r="R1069" s="512"/>
    </row>
    <row r="1070" spans="9:18" x14ac:dyDescent="0.2">
      <c r="I1070" s="512"/>
      <c r="J1070" s="512"/>
      <c r="K1070" s="513"/>
      <c r="L1070" s="512"/>
      <c r="M1070" s="512"/>
      <c r="N1070" s="512"/>
      <c r="O1070" s="512"/>
      <c r="P1070" s="512"/>
      <c r="Q1070" s="512"/>
      <c r="R1070" s="512"/>
    </row>
    <row r="1071" spans="9:18" x14ac:dyDescent="0.2">
      <c r="I1071" s="512"/>
      <c r="J1071" s="512"/>
      <c r="K1071" s="513"/>
      <c r="L1071" s="512"/>
      <c r="M1071" s="512"/>
      <c r="N1071" s="512"/>
      <c r="O1071" s="512"/>
      <c r="P1071" s="512"/>
      <c r="Q1071" s="512"/>
      <c r="R1071" s="512"/>
    </row>
    <row r="1072" spans="9:18" x14ac:dyDescent="0.2">
      <c r="I1072" s="512"/>
      <c r="J1072" s="512"/>
      <c r="K1072" s="513"/>
      <c r="L1072" s="512"/>
      <c r="M1072" s="512"/>
      <c r="N1072" s="512"/>
      <c r="O1072" s="512"/>
      <c r="P1072" s="512"/>
      <c r="Q1072" s="512"/>
      <c r="R1072" s="512"/>
    </row>
    <row r="1073" spans="9:18" x14ac:dyDescent="0.2">
      <c r="I1073" s="512"/>
      <c r="J1073" s="512"/>
      <c r="K1073" s="513"/>
      <c r="L1073" s="512"/>
      <c r="M1073" s="512"/>
      <c r="N1073" s="512"/>
      <c r="O1073" s="512"/>
      <c r="P1073" s="512"/>
      <c r="Q1073" s="512"/>
      <c r="R1073" s="512"/>
    </row>
    <row r="1074" spans="9:18" x14ac:dyDescent="0.2">
      <c r="I1074" s="512"/>
      <c r="J1074" s="512"/>
      <c r="K1074" s="513"/>
      <c r="L1074" s="512"/>
      <c r="M1074" s="512"/>
      <c r="N1074" s="512"/>
      <c r="O1074" s="512"/>
      <c r="P1074" s="512"/>
      <c r="Q1074" s="512"/>
      <c r="R1074" s="512"/>
    </row>
    <row r="1075" spans="9:18" x14ac:dyDescent="0.2">
      <c r="I1075" s="512"/>
      <c r="J1075" s="512"/>
      <c r="K1075" s="513"/>
      <c r="L1075" s="512"/>
      <c r="M1075" s="512"/>
      <c r="N1075" s="512"/>
      <c r="O1075" s="512"/>
      <c r="P1075" s="512"/>
      <c r="Q1075" s="512"/>
      <c r="R1075" s="512"/>
    </row>
    <row r="1076" spans="9:18" x14ac:dyDescent="0.2">
      <c r="I1076" s="512"/>
      <c r="J1076" s="512"/>
      <c r="K1076" s="513"/>
      <c r="L1076" s="512"/>
      <c r="M1076" s="512"/>
      <c r="N1076" s="512"/>
      <c r="O1076" s="512"/>
      <c r="P1076" s="512"/>
      <c r="Q1076" s="512"/>
      <c r="R1076" s="512"/>
    </row>
    <row r="1077" spans="9:18" x14ac:dyDescent="0.2">
      <c r="I1077" s="512"/>
      <c r="J1077" s="512"/>
      <c r="K1077" s="513"/>
      <c r="L1077" s="512"/>
      <c r="M1077" s="512"/>
      <c r="N1077" s="512"/>
      <c r="O1077" s="512"/>
      <c r="P1077" s="512"/>
      <c r="Q1077" s="512"/>
      <c r="R1077" s="512"/>
    </row>
    <row r="1078" spans="9:18" x14ac:dyDescent="0.2">
      <c r="I1078" s="512"/>
      <c r="J1078" s="512"/>
      <c r="K1078" s="513"/>
      <c r="L1078" s="512"/>
      <c r="M1078" s="512"/>
      <c r="N1078" s="512"/>
      <c r="O1078" s="512"/>
      <c r="P1078" s="512"/>
      <c r="Q1078" s="512"/>
      <c r="R1078" s="512"/>
    </row>
    <row r="1079" spans="9:18" x14ac:dyDescent="0.2">
      <c r="I1079" s="512"/>
      <c r="J1079" s="512"/>
      <c r="K1079" s="513"/>
      <c r="L1079" s="512"/>
      <c r="M1079" s="512"/>
      <c r="N1079" s="512"/>
      <c r="O1079" s="512"/>
      <c r="P1079" s="512"/>
      <c r="Q1079" s="512"/>
      <c r="R1079" s="512"/>
    </row>
    <row r="1080" spans="9:18" x14ac:dyDescent="0.2">
      <c r="I1080" s="512"/>
      <c r="J1080" s="512"/>
      <c r="K1080" s="513"/>
      <c r="L1080" s="512"/>
      <c r="M1080" s="512"/>
      <c r="N1080" s="512"/>
      <c r="O1080" s="512"/>
      <c r="P1080" s="512"/>
      <c r="Q1080" s="512"/>
      <c r="R1080" s="512"/>
    </row>
    <row r="1081" spans="9:18" x14ac:dyDescent="0.2">
      <c r="I1081" s="512"/>
      <c r="J1081" s="512"/>
      <c r="K1081" s="513"/>
      <c r="L1081" s="512"/>
      <c r="M1081" s="512"/>
      <c r="N1081" s="512"/>
      <c r="O1081" s="512"/>
      <c r="P1081" s="512"/>
      <c r="Q1081" s="512"/>
      <c r="R1081" s="512"/>
    </row>
    <row r="1082" spans="9:18" x14ac:dyDescent="0.2">
      <c r="I1082" s="512"/>
      <c r="J1082" s="512"/>
      <c r="K1082" s="513"/>
      <c r="L1082" s="512"/>
      <c r="M1082" s="512"/>
      <c r="N1082" s="512"/>
      <c r="O1082" s="512"/>
      <c r="P1082" s="512"/>
      <c r="Q1082" s="512"/>
      <c r="R1082" s="512"/>
    </row>
    <row r="1083" spans="9:18" x14ac:dyDescent="0.2">
      <c r="I1083" s="512"/>
      <c r="J1083" s="512"/>
      <c r="K1083" s="513"/>
      <c r="L1083" s="512"/>
      <c r="M1083" s="512"/>
      <c r="N1083" s="512"/>
      <c r="O1083" s="512"/>
      <c r="P1083" s="512"/>
      <c r="Q1083" s="512"/>
      <c r="R1083" s="512"/>
    </row>
    <row r="1084" spans="9:18" x14ac:dyDescent="0.2">
      <c r="I1084" s="512"/>
      <c r="J1084" s="512"/>
      <c r="K1084" s="513"/>
      <c r="L1084" s="512"/>
      <c r="M1084" s="512"/>
      <c r="N1084" s="512"/>
      <c r="O1084" s="512"/>
      <c r="P1084" s="512"/>
      <c r="Q1084" s="512"/>
      <c r="R1084" s="512"/>
    </row>
    <row r="1085" spans="9:18" x14ac:dyDescent="0.2">
      <c r="I1085" s="512"/>
      <c r="J1085" s="512"/>
      <c r="K1085" s="513"/>
      <c r="L1085" s="512"/>
      <c r="M1085" s="512"/>
      <c r="N1085" s="512"/>
      <c r="O1085" s="512"/>
      <c r="P1085" s="512"/>
      <c r="Q1085" s="512"/>
      <c r="R1085" s="512"/>
    </row>
    <row r="1086" spans="9:18" x14ac:dyDescent="0.2">
      <c r="I1086" s="512"/>
      <c r="J1086" s="512"/>
      <c r="K1086" s="513"/>
      <c r="L1086" s="512"/>
      <c r="M1086" s="512"/>
      <c r="N1086" s="512"/>
      <c r="O1086" s="512"/>
      <c r="P1086" s="512"/>
      <c r="Q1086" s="512"/>
      <c r="R1086" s="512"/>
    </row>
    <row r="1087" spans="9:18" x14ac:dyDescent="0.2">
      <c r="I1087" s="512"/>
      <c r="J1087" s="512"/>
      <c r="K1087" s="513"/>
      <c r="L1087" s="512"/>
      <c r="M1087" s="512"/>
      <c r="N1087" s="512"/>
      <c r="O1087" s="512"/>
      <c r="P1087" s="512"/>
      <c r="Q1087" s="512"/>
      <c r="R1087" s="512"/>
    </row>
    <row r="1088" spans="9:18" x14ac:dyDescent="0.2">
      <c r="I1088" s="512"/>
      <c r="J1088" s="512"/>
      <c r="K1088" s="513"/>
      <c r="L1088" s="512"/>
      <c r="M1088" s="512"/>
      <c r="N1088" s="512"/>
      <c r="O1088" s="512"/>
      <c r="P1088" s="512"/>
      <c r="Q1088" s="512"/>
      <c r="R1088" s="512"/>
    </row>
    <row r="1089" spans="9:18" x14ac:dyDescent="0.2">
      <c r="I1089" s="512"/>
      <c r="J1089" s="512"/>
      <c r="K1089" s="513"/>
      <c r="L1089" s="512"/>
      <c r="M1089" s="512"/>
      <c r="N1089" s="512"/>
      <c r="O1089" s="512"/>
      <c r="P1089" s="512"/>
      <c r="Q1089" s="512"/>
      <c r="R1089" s="512"/>
    </row>
    <row r="1090" spans="9:18" x14ac:dyDescent="0.2">
      <c r="I1090" s="512"/>
      <c r="J1090" s="512"/>
      <c r="K1090" s="513"/>
      <c r="L1090" s="512"/>
      <c r="M1090" s="512"/>
      <c r="N1090" s="512"/>
      <c r="O1090" s="512"/>
      <c r="P1090" s="512"/>
      <c r="Q1090" s="512"/>
      <c r="R1090" s="512"/>
    </row>
    <row r="1091" spans="9:18" x14ac:dyDescent="0.2">
      <c r="I1091" s="512"/>
      <c r="J1091" s="512"/>
      <c r="K1091" s="513"/>
      <c r="L1091" s="512"/>
      <c r="M1091" s="512"/>
      <c r="N1091" s="512"/>
      <c r="O1091" s="512"/>
      <c r="P1091" s="512"/>
      <c r="Q1091" s="512"/>
      <c r="R1091" s="512"/>
    </row>
    <row r="1092" spans="9:18" x14ac:dyDescent="0.2">
      <c r="I1092" s="512"/>
      <c r="J1092" s="512"/>
      <c r="K1092" s="513"/>
      <c r="L1092" s="512"/>
      <c r="M1092" s="512"/>
      <c r="N1092" s="512"/>
      <c r="O1092" s="512"/>
      <c r="P1092" s="512"/>
      <c r="Q1092" s="512"/>
      <c r="R1092" s="512"/>
    </row>
    <row r="1093" spans="9:18" x14ac:dyDescent="0.2">
      <c r="I1093" s="512"/>
      <c r="J1093" s="512"/>
      <c r="K1093" s="513"/>
      <c r="L1093" s="512"/>
      <c r="M1093" s="512"/>
      <c r="N1093" s="512"/>
      <c r="O1093" s="512"/>
      <c r="P1093" s="512"/>
      <c r="Q1093" s="512"/>
      <c r="R1093" s="512"/>
    </row>
    <row r="1094" spans="9:18" x14ac:dyDescent="0.2">
      <c r="I1094" s="512"/>
      <c r="J1094" s="512"/>
      <c r="K1094" s="513"/>
      <c r="L1094" s="512"/>
      <c r="M1094" s="512"/>
      <c r="N1094" s="512"/>
      <c r="O1094" s="512"/>
      <c r="P1094" s="512"/>
      <c r="Q1094" s="512"/>
      <c r="R1094" s="512"/>
    </row>
    <row r="1095" spans="9:18" x14ac:dyDescent="0.2">
      <c r="I1095" s="512"/>
      <c r="J1095" s="512"/>
      <c r="K1095" s="513"/>
      <c r="L1095" s="512"/>
      <c r="M1095" s="512"/>
      <c r="N1095" s="512"/>
      <c r="O1095" s="512"/>
      <c r="P1095" s="512"/>
      <c r="Q1095" s="512"/>
      <c r="R1095" s="512"/>
    </row>
    <row r="1096" spans="9:18" x14ac:dyDescent="0.2">
      <c r="I1096" s="512"/>
      <c r="J1096" s="512"/>
      <c r="K1096" s="513"/>
      <c r="L1096" s="512"/>
      <c r="M1096" s="512"/>
      <c r="N1096" s="512"/>
      <c r="O1096" s="512"/>
      <c r="P1096" s="512"/>
      <c r="Q1096" s="512"/>
      <c r="R1096" s="512"/>
    </row>
    <row r="1097" spans="9:18" x14ac:dyDescent="0.2">
      <c r="I1097" s="512"/>
      <c r="J1097" s="512"/>
      <c r="K1097" s="513"/>
      <c r="L1097" s="512"/>
      <c r="M1097" s="512"/>
      <c r="N1097" s="512"/>
      <c r="O1097" s="512"/>
      <c r="P1097" s="512"/>
      <c r="Q1097" s="512"/>
      <c r="R1097" s="512"/>
    </row>
    <row r="1098" spans="9:18" x14ac:dyDescent="0.2">
      <c r="I1098" s="512"/>
      <c r="J1098" s="512"/>
      <c r="K1098" s="513"/>
      <c r="L1098" s="512"/>
      <c r="M1098" s="512"/>
      <c r="N1098" s="512"/>
      <c r="O1098" s="512"/>
      <c r="P1098" s="512"/>
      <c r="Q1098" s="512"/>
      <c r="R1098" s="512"/>
    </row>
    <row r="1099" spans="9:18" x14ac:dyDescent="0.2">
      <c r="I1099" s="512"/>
      <c r="J1099" s="512"/>
      <c r="K1099" s="513"/>
      <c r="L1099" s="512"/>
      <c r="M1099" s="512"/>
      <c r="N1099" s="512"/>
      <c r="O1099" s="512"/>
      <c r="P1099" s="512"/>
      <c r="Q1099" s="512"/>
      <c r="R1099" s="512"/>
    </row>
    <row r="1100" spans="9:18" x14ac:dyDescent="0.2">
      <c r="I1100" s="512"/>
      <c r="J1100" s="512"/>
      <c r="K1100" s="513"/>
      <c r="L1100" s="512"/>
      <c r="M1100" s="512"/>
      <c r="N1100" s="512"/>
      <c r="O1100" s="512"/>
      <c r="P1100" s="512"/>
      <c r="Q1100" s="512"/>
      <c r="R1100" s="512"/>
    </row>
    <row r="1101" spans="9:18" x14ac:dyDescent="0.2">
      <c r="I1101" s="512"/>
      <c r="J1101" s="512"/>
      <c r="K1101" s="513"/>
      <c r="L1101" s="512"/>
      <c r="M1101" s="512"/>
      <c r="N1101" s="512"/>
      <c r="O1101" s="512"/>
      <c r="P1101" s="512"/>
      <c r="Q1101" s="512"/>
      <c r="R1101" s="512"/>
    </row>
    <row r="1102" spans="9:18" x14ac:dyDescent="0.2">
      <c r="I1102" s="512"/>
      <c r="J1102" s="512"/>
      <c r="K1102" s="513"/>
      <c r="L1102" s="512"/>
      <c r="M1102" s="512"/>
      <c r="N1102" s="512"/>
      <c r="O1102" s="512"/>
      <c r="P1102" s="512"/>
      <c r="Q1102" s="512"/>
      <c r="R1102" s="512"/>
    </row>
    <row r="1103" spans="9:18" x14ac:dyDescent="0.2">
      <c r="I1103" s="512"/>
      <c r="J1103" s="512"/>
      <c r="K1103" s="513"/>
      <c r="L1103" s="512"/>
      <c r="M1103" s="512"/>
      <c r="N1103" s="512"/>
      <c r="O1103" s="512"/>
      <c r="P1103" s="512"/>
      <c r="Q1103" s="512"/>
      <c r="R1103" s="512"/>
    </row>
    <row r="1104" spans="9:18" x14ac:dyDescent="0.2">
      <c r="I1104" s="512"/>
      <c r="J1104" s="512"/>
      <c r="K1104" s="513"/>
      <c r="L1104" s="512"/>
      <c r="M1104" s="512"/>
      <c r="N1104" s="512"/>
      <c r="O1104" s="512"/>
      <c r="P1104" s="512"/>
      <c r="Q1104" s="512"/>
      <c r="R1104" s="512"/>
    </row>
    <row r="1105" spans="9:18" x14ac:dyDescent="0.2">
      <c r="I1105" s="512"/>
      <c r="J1105" s="512"/>
      <c r="K1105" s="513"/>
      <c r="L1105" s="512"/>
      <c r="M1105" s="512"/>
      <c r="N1105" s="512"/>
      <c r="O1105" s="512"/>
      <c r="P1105" s="512"/>
      <c r="Q1105" s="512"/>
      <c r="R1105" s="512"/>
    </row>
    <row r="1106" spans="9:18" x14ac:dyDescent="0.2">
      <c r="I1106" s="512"/>
      <c r="J1106" s="512"/>
      <c r="K1106" s="513"/>
      <c r="L1106" s="512"/>
      <c r="M1106" s="512"/>
      <c r="N1106" s="512"/>
      <c r="O1106" s="512"/>
      <c r="P1106" s="512"/>
      <c r="Q1106" s="512"/>
      <c r="R1106" s="512"/>
    </row>
    <row r="1107" spans="9:18" x14ac:dyDescent="0.2">
      <c r="I1107" s="512"/>
      <c r="J1107" s="512"/>
      <c r="K1107" s="513"/>
      <c r="L1107" s="512"/>
      <c r="M1107" s="512"/>
      <c r="N1107" s="512"/>
      <c r="O1107" s="512"/>
      <c r="P1107" s="512"/>
      <c r="Q1107" s="512"/>
      <c r="R1107" s="512"/>
    </row>
    <row r="1108" spans="9:18" x14ac:dyDescent="0.2">
      <c r="I1108" s="512"/>
      <c r="J1108" s="512"/>
      <c r="K1108" s="513"/>
      <c r="L1108" s="512"/>
      <c r="M1108" s="512"/>
      <c r="N1108" s="512"/>
      <c r="O1108" s="512"/>
      <c r="P1108" s="512"/>
      <c r="Q1108" s="512"/>
      <c r="R1108" s="512"/>
    </row>
    <row r="1109" spans="9:18" x14ac:dyDescent="0.2">
      <c r="I1109" s="512"/>
      <c r="J1109" s="512"/>
      <c r="K1109" s="513"/>
      <c r="L1109" s="512"/>
      <c r="M1109" s="512"/>
      <c r="N1109" s="512"/>
      <c r="O1109" s="512"/>
      <c r="P1109" s="512"/>
      <c r="Q1109" s="512"/>
      <c r="R1109" s="512"/>
    </row>
    <row r="1110" spans="9:18" x14ac:dyDescent="0.2">
      <c r="I1110" s="512"/>
      <c r="J1110" s="512"/>
      <c r="K1110" s="513"/>
      <c r="L1110" s="512"/>
      <c r="M1110" s="512"/>
      <c r="N1110" s="512"/>
      <c r="O1110" s="512"/>
      <c r="P1110" s="512"/>
      <c r="Q1110" s="512"/>
      <c r="R1110" s="512"/>
    </row>
    <row r="1111" spans="9:18" x14ac:dyDescent="0.2">
      <c r="I1111" s="512"/>
      <c r="J1111" s="512"/>
      <c r="K1111" s="513"/>
      <c r="L1111" s="512"/>
      <c r="M1111" s="512"/>
      <c r="N1111" s="512"/>
      <c r="O1111" s="512"/>
      <c r="P1111" s="512"/>
      <c r="Q1111" s="512"/>
      <c r="R1111" s="512"/>
    </row>
    <row r="1112" spans="9:18" x14ac:dyDescent="0.2">
      <c r="I1112" s="512"/>
      <c r="J1112" s="512"/>
      <c r="K1112" s="513"/>
      <c r="L1112" s="512"/>
      <c r="M1112" s="512"/>
      <c r="N1112" s="512"/>
      <c r="O1112" s="512"/>
      <c r="P1112" s="512"/>
      <c r="Q1112" s="512"/>
      <c r="R1112" s="512"/>
    </row>
    <row r="1113" spans="9:18" x14ac:dyDescent="0.2">
      <c r="I1113" s="512"/>
      <c r="J1113" s="512"/>
      <c r="K1113" s="513"/>
      <c r="L1113" s="512"/>
      <c r="M1113" s="512"/>
      <c r="N1113" s="512"/>
      <c r="O1113" s="512"/>
      <c r="P1113" s="512"/>
      <c r="Q1113" s="512"/>
      <c r="R1113" s="512"/>
    </row>
    <row r="1114" spans="9:18" x14ac:dyDescent="0.2">
      <c r="I1114" s="512"/>
      <c r="J1114" s="512"/>
      <c r="K1114" s="513"/>
      <c r="L1114" s="512"/>
      <c r="M1114" s="512"/>
      <c r="N1114" s="512"/>
      <c r="O1114" s="512"/>
      <c r="P1114" s="512"/>
      <c r="Q1114" s="512"/>
      <c r="R1114" s="512"/>
    </row>
    <row r="1115" spans="9:18" x14ac:dyDescent="0.2">
      <c r="I1115" s="512"/>
      <c r="J1115" s="512"/>
      <c r="K1115" s="513"/>
      <c r="L1115" s="512"/>
      <c r="M1115" s="512"/>
      <c r="N1115" s="512"/>
      <c r="O1115" s="512"/>
      <c r="P1115" s="512"/>
      <c r="Q1115" s="512"/>
      <c r="R1115" s="512"/>
    </row>
    <row r="1116" spans="9:18" x14ac:dyDescent="0.2">
      <c r="I1116" s="512"/>
      <c r="J1116" s="512"/>
      <c r="K1116" s="513"/>
      <c r="L1116" s="512"/>
      <c r="M1116" s="512"/>
      <c r="N1116" s="512"/>
      <c r="O1116" s="512"/>
      <c r="P1116" s="512"/>
      <c r="Q1116" s="512"/>
      <c r="R1116" s="512"/>
    </row>
    <row r="1117" spans="9:18" x14ac:dyDescent="0.2">
      <c r="I1117" s="512"/>
      <c r="J1117" s="512"/>
      <c r="K1117" s="513"/>
      <c r="L1117" s="512"/>
      <c r="M1117" s="512"/>
      <c r="N1117" s="512"/>
      <c r="O1117" s="512"/>
      <c r="P1117" s="512"/>
      <c r="Q1117" s="512"/>
      <c r="R1117" s="512"/>
    </row>
    <row r="1118" spans="9:18" x14ac:dyDescent="0.2">
      <c r="I1118" s="512"/>
      <c r="J1118" s="512"/>
      <c r="K1118" s="513"/>
      <c r="L1118" s="512"/>
      <c r="M1118" s="512"/>
      <c r="N1118" s="512"/>
      <c r="O1118" s="512"/>
      <c r="P1118" s="512"/>
      <c r="Q1118" s="512"/>
      <c r="R1118" s="512"/>
    </row>
    <row r="1119" spans="9:18" x14ac:dyDescent="0.2">
      <c r="I1119" s="512"/>
      <c r="J1119" s="512"/>
      <c r="K1119" s="513"/>
      <c r="L1119" s="512"/>
      <c r="M1119" s="512"/>
      <c r="N1119" s="512"/>
      <c r="O1119" s="512"/>
      <c r="P1119" s="512"/>
      <c r="Q1119" s="512"/>
      <c r="R1119" s="512"/>
    </row>
    <row r="1120" spans="9:18" x14ac:dyDescent="0.2">
      <c r="I1120" s="512"/>
      <c r="J1120" s="512"/>
      <c r="K1120" s="513"/>
      <c r="L1120" s="512"/>
      <c r="M1120" s="512"/>
      <c r="N1120" s="512"/>
      <c r="O1120" s="512"/>
      <c r="P1120" s="512"/>
      <c r="Q1120" s="512"/>
      <c r="R1120" s="512"/>
    </row>
    <row r="1121" spans="9:18" x14ac:dyDescent="0.2">
      <c r="I1121" s="512"/>
      <c r="J1121" s="512"/>
      <c r="K1121" s="513"/>
      <c r="L1121" s="512"/>
      <c r="M1121" s="512"/>
      <c r="N1121" s="512"/>
      <c r="O1121" s="512"/>
      <c r="P1121" s="512"/>
      <c r="Q1121" s="512"/>
      <c r="R1121" s="512"/>
    </row>
    <row r="1122" spans="9:18" x14ac:dyDescent="0.2">
      <c r="I1122" s="512"/>
      <c r="J1122" s="512"/>
      <c r="K1122" s="513"/>
      <c r="L1122" s="512"/>
      <c r="M1122" s="512"/>
      <c r="N1122" s="512"/>
      <c r="O1122" s="512"/>
      <c r="P1122" s="512"/>
      <c r="Q1122" s="512"/>
      <c r="R1122" s="512"/>
    </row>
    <row r="1123" spans="9:18" x14ac:dyDescent="0.2">
      <c r="I1123" s="512"/>
      <c r="J1123" s="512"/>
      <c r="K1123" s="513"/>
      <c r="L1123" s="512"/>
      <c r="M1123" s="512"/>
      <c r="N1123" s="512"/>
      <c r="O1123" s="512"/>
      <c r="P1123" s="512"/>
      <c r="Q1123" s="512"/>
      <c r="R1123" s="512"/>
    </row>
    <row r="1124" spans="9:18" x14ac:dyDescent="0.2">
      <c r="I1124" s="512"/>
      <c r="J1124" s="512"/>
      <c r="K1124" s="513"/>
      <c r="L1124" s="512"/>
      <c r="M1124" s="512"/>
      <c r="N1124" s="512"/>
      <c r="O1124" s="512"/>
      <c r="P1124" s="512"/>
      <c r="Q1124" s="512"/>
      <c r="R1124" s="512"/>
    </row>
    <row r="1125" spans="9:18" x14ac:dyDescent="0.2">
      <c r="I1125" s="512"/>
      <c r="J1125" s="512"/>
      <c r="K1125" s="513"/>
      <c r="L1125" s="512"/>
      <c r="M1125" s="512"/>
      <c r="N1125" s="512"/>
      <c r="O1125" s="512"/>
      <c r="P1125" s="512"/>
      <c r="Q1125" s="512"/>
      <c r="R1125" s="512"/>
    </row>
    <row r="1126" spans="9:18" x14ac:dyDescent="0.2">
      <c r="I1126" s="512"/>
      <c r="J1126" s="512"/>
      <c r="K1126" s="513"/>
      <c r="L1126" s="512"/>
      <c r="M1126" s="512"/>
      <c r="N1126" s="512"/>
      <c r="O1126" s="512"/>
      <c r="P1126" s="512"/>
      <c r="Q1126" s="512"/>
      <c r="R1126" s="512"/>
    </row>
    <row r="1127" spans="9:18" x14ac:dyDescent="0.2">
      <c r="I1127" s="512"/>
      <c r="J1127" s="512"/>
      <c r="K1127" s="513"/>
      <c r="L1127" s="512"/>
      <c r="M1127" s="512"/>
      <c r="N1127" s="512"/>
      <c r="O1127" s="512"/>
      <c r="P1127" s="512"/>
      <c r="Q1127" s="512"/>
      <c r="R1127" s="512"/>
    </row>
    <row r="1128" spans="9:18" x14ac:dyDescent="0.2">
      <c r="I1128" s="512"/>
      <c r="J1128" s="512"/>
      <c r="K1128" s="513"/>
      <c r="L1128" s="512"/>
      <c r="M1128" s="512"/>
      <c r="N1128" s="512"/>
      <c r="O1128" s="512"/>
      <c r="P1128" s="512"/>
      <c r="Q1128" s="512"/>
      <c r="R1128" s="512"/>
    </row>
    <row r="1129" spans="9:18" x14ac:dyDescent="0.2">
      <c r="I1129" s="512"/>
      <c r="J1129" s="512"/>
      <c r="K1129" s="513"/>
      <c r="L1129" s="512"/>
      <c r="M1129" s="512"/>
      <c r="N1129" s="512"/>
      <c r="O1129" s="512"/>
      <c r="P1129" s="512"/>
      <c r="Q1129" s="512"/>
      <c r="R1129" s="512"/>
    </row>
    <row r="1130" spans="9:18" x14ac:dyDescent="0.2">
      <c r="I1130" s="512"/>
      <c r="J1130" s="512"/>
      <c r="K1130" s="513"/>
      <c r="L1130" s="512"/>
      <c r="M1130" s="512"/>
      <c r="N1130" s="512"/>
      <c r="O1130" s="512"/>
      <c r="P1130" s="512"/>
      <c r="Q1130" s="512"/>
      <c r="R1130" s="512"/>
    </row>
    <row r="1131" spans="9:18" x14ac:dyDescent="0.2">
      <c r="I1131" s="512"/>
      <c r="J1131" s="512"/>
      <c r="K1131" s="513"/>
      <c r="L1131" s="512"/>
      <c r="M1131" s="512"/>
      <c r="N1131" s="512"/>
      <c r="O1131" s="512"/>
      <c r="P1131" s="512"/>
      <c r="Q1131" s="512"/>
      <c r="R1131" s="512"/>
    </row>
    <row r="1132" spans="9:18" x14ac:dyDescent="0.2">
      <c r="I1132" s="512"/>
      <c r="J1132" s="512"/>
      <c r="K1132" s="513"/>
      <c r="L1132" s="512"/>
      <c r="M1132" s="512"/>
      <c r="N1132" s="512"/>
      <c r="O1132" s="512"/>
      <c r="P1132" s="512"/>
      <c r="Q1132" s="512"/>
      <c r="R1132" s="512"/>
    </row>
    <row r="1133" spans="9:18" x14ac:dyDescent="0.2">
      <c r="I1133" s="512"/>
      <c r="J1133" s="512"/>
      <c r="K1133" s="513"/>
      <c r="L1133" s="512"/>
      <c r="M1133" s="512"/>
      <c r="N1133" s="512"/>
      <c r="O1133" s="512"/>
      <c r="P1133" s="512"/>
      <c r="Q1133" s="512"/>
      <c r="R1133" s="512"/>
    </row>
    <row r="1134" spans="9:18" x14ac:dyDescent="0.2">
      <c r="I1134" s="512"/>
      <c r="J1134" s="512"/>
      <c r="K1134" s="513"/>
      <c r="L1134" s="512"/>
      <c r="M1134" s="512"/>
      <c r="N1134" s="512"/>
      <c r="O1134" s="512"/>
      <c r="P1134" s="512"/>
      <c r="Q1134" s="512"/>
      <c r="R1134" s="512"/>
    </row>
    <row r="1135" spans="9:18" x14ac:dyDescent="0.2">
      <c r="I1135" s="512"/>
      <c r="J1135" s="512"/>
      <c r="K1135" s="513"/>
      <c r="L1135" s="512"/>
      <c r="M1135" s="512"/>
      <c r="N1135" s="512"/>
      <c r="O1135" s="512"/>
      <c r="P1135" s="512"/>
      <c r="Q1135" s="512"/>
      <c r="R1135" s="512"/>
    </row>
    <row r="1136" spans="9:18" x14ac:dyDescent="0.2">
      <c r="I1136" s="512"/>
      <c r="J1136" s="512"/>
      <c r="K1136" s="513"/>
      <c r="L1136" s="512"/>
      <c r="M1136" s="512"/>
      <c r="N1136" s="512"/>
      <c r="O1136" s="512"/>
      <c r="P1136" s="512"/>
      <c r="Q1136" s="512"/>
      <c r="R1136" s="512"/>
    </row>
    <row r="1137" spans="9:18" x14ac:dyDescent="0.2">
      <c r="I1137" s="512"/>
      <c r="J1137" s="512"/>
      <c r="K1137" s="513"/>
      <c r="L1137" s="512"/>
      <c r="M1137" s="512"/>
      <c r="N1137" s="512"/>
      <c r="O1137" s="512"/>
      <c r="P1137" s="512"/>
      <c r="Q1137" s="512"/>
      <c r="R1137" s="512"/>
    </row>
    <row r="1138" spans="9:18" x14ac:dyDescent="0.2">
      <c r="I1138" s="512"/>
      <c r="J1138" s="512"/>
      <c r="K1138" s="513"/>
      <c r="L1138" s="512"/>
      <c r="M1138" s="512"/>
      <c r="N1138" s="512"/>
      <c r="O1138" s="512"/>
      <c r="P1138" s="512"/>
      <c r="Q1138" s="512"/>
      <c r="R1138" s="512"/>
    </row>
    <row r="1139" spans="9:18" x14ac:dyDescent="0.2">
      <c r="I1139" s="512"/>
      <c r="J1139" s="512"/>
      <c r="K1139" s="513"/>
      <c r="L1139" s="512"/>
      <c r="M1139" s="512"/>
      <c r="N1139" s="512"/>
      <c r="O1139" s="512"/>
      <c r="P1139" s="512"/>
      <c r="Q1139" s="512"/>
      <c r="R1139" s="512"/>
    </row>
    <row r="1140" spans="9:18" x14ac:dyDescent="0.2">
      <c r="I1140" s="512"/>
      <c r="J1140" s="512"/>
      <c r="K1140" s="513"/>
      <c r="L1140" s="512"/>
      <c r="M1140" s="512"/>
      <c r="N1140" s="512"/>
      <c r="O1140" s="512"/>
      <c r="P1140" s="512"/>
      <c r="Q1140" s="512"/>
      <c r="R1140" s="512"/>
    </row>
    <row r="1141" spans="9:18" x14ac:dyDescent="0.2">
      <c r="I1141" s="512"/>
      <c r="J1141" s="512"/>
      <c r="K1141" s="513"/>
      <c r="L1141" s="512"/>
      <c r="M1141" s="512"/>
      <c r="N1141" s="512"/>
      <c r="O1141" s="512"/>
      <c r="P1141" s="512"/>
      <c r="Q1141" s="512"/>
      <c r="R1141" s="512"/>
    </row>
    <row r="1142" spans="9:18" x14ac:dyDescent="0.2">
      <c r="I1142" s="512"/>
      <c r="J1142" s="512"/>
      <c r="K1142" s="513"/>
      <c r="L1142" s="512"/>
      <c r="M1142" s="512"/>
      <c r="N1142" s="512"/>
      <c r="O1142" s="512"/>
      <c r="P1142" s="512"/>
      <c r="Q1142" s="512"/>
      <c r="R1142" s="512"/>
    </row>
    <row r="1143" spans="9:18" x14ac:dyDescent="0.2">
      <c r="I1143" s="512"/>
      <c r="J1143" s="512"/>
      <c r="K1143" s="513"/>
      <c r="L1143" s="512"/>
      <c r="M1143" s="512"/>
      <c r="N1143" s="512"/>
      <c r="O1143" s="512"/>
      <c r="P1143" s="512"/>
      <c r="Q1143" s="512"/>
      <c r="R1143" s="512"/>
    </row>
    <row r="1144" spans="9:18" x14ac:dyDescent="0.2">
      <c r="I1144" s="512"/>
      <c r="J1144" s="512"/>
      <c r="K1144" s="513"/>
      <c r="L1144" s="512"/>
      <c r="M1144" s="512"/>
      <c r="N1144" s="512"/>
      <c r="O1144" s="512"/>
      <c r="P1144" s="512"/>
      <c r="Q1144" s="512"/>
      <c r="R1144" s="512"/>
    </row>
    <row r="1145" spans="9:18" x14ac:dyDescent="0.2">
      <c r="I1145" s="512"/>
      <c r="J1145" s="512"/>
      <c r="K1145" s="513"/>
      <c r="L1145" s="512"/>
      <c r="M1145" s="512"/>
      <c r="N1145" s="512"/>
      <c r="O1145" s="512"/>
      <c r="P1145" s="512"/>
      <c r="Q1145" s="512"/>
      <c r="R1145" s="512"/>
    </row>
    <row r="1146" spans="9:18" x14ac:dyDescent="0.2">
      <c r="I1146" s="512"/>
      <c r="J1146" s="512"/>
      <c r="K1146" s="513"/>
      <c r="L1146" s="512"/>
      <c r="M1146" s="512"/>
      <c r="N1146" s="512"/>
      <c r="O1146" s="512"/>
      <c r="P1146" s="512"/>
      <c r="Q1146" s="512"/>
      <c r="R1146" s="512"/>
    </row>
    <row r="1147" spans="9:18" x14ac:dyDescent="0.2">
      <c r="I1147" s="512"/>
      <c r="J1147" s="512"/>
      <c r="K1147" s="513"/>
      <c r="L1147" s="512"/>
      <c r="M1147" s="512"/>
      <c r="N1147" s="512"/>
      <c r="O1147" s="512"/>
      <c r="P1147" s="512"/>
      <c r="Q1147" s="512"/>
      <c r="R1147" s="512"/>
    </row>
    <row r="1148" spans="9:18" x14ac:dyDescent="0.2">
      <c r="I1148" s="512"/>
      <c r="J1148" s="512"/>
      <c r="K1148" s="513"/>
      <c r="L1148" s="512"/>
      <c r="M1148" s="512"/>
      <c r="N1148" s="512"/>
      <c r="O1148" s="512"/>
      <c r="P1148" s="512"/>
      <c r="Q1148" s="512"/>
      <c r="R1148" s="512"/>
    </row>
    <row r="1149" spans="9:18" x14ac:dyDescent="0.2">
      <c r="I1149" s="512"/>
      <c r="J1149" s="512"/>
      <c r="K1149" s="513"/>
      <c r="L1149" s="512"/>
      <c r="M1149" s="512"/>
      <c r="N1149" s="512"/>
      <c r="O1149" s="512"/>
      <c r="P1149" s="512"/>
      <c r="Q1149" s="512"/>
      <c r="R1149" s="512"/>
    </row>
    <row r="1150" spans="9:18" x14ac:dyDescent="0.2">
      <c r="I1150" s="512"/>
      <c r="J1150" s="512"/>
      <c r="K1150" s="513"/>
      <c r="L1150" s="512"/>
      <c r="M1150" s="512"/>
      <c r="N1150" s="512"/>
      <c r="O1150" s="512"/>
      <c r="P1150" s="512"/>
      <c r="Q1150" s="512"/>
      <c r="R1150" s="512"/>
    </row>
    <row r="1151" spans="9:18" x14ac:dyDescent="0.2">
      <c r="I1151" s="512"/>
      <c r="J1151" s="512"/>
      <c r="K1151" s="513"/>
      <c r="L1151" s="512"/>
      <c r="M1151" s="512"/>
      <c r="N1151" s="512"/>
      <c r="O1151" s="512"/>
      <c r="P1151" s="512"/>
      <c r="Q1151" s="512"/>
      <c r="R1151" s="512"/>
    </row>
    <row r="1152" spans="9:18" x14ac:dyDescent="0.2">
      <c r="I1152" s="512"/>
      <c r="J1152" s="512"/>
      <c r="K1152" s="513"/>
      <c r="L1152" s="512"/>
      <c r="M1152" s="512"/>
      <c r="N1152" s="512"/>
      <c r="O1152" s="512"/>
      <c r="P1152" s="512"/>
      <c r="Q1152" s="512"/>
      <c r="R1152" s="512"/>
    </row>
    <row r="1153" spans="9:18" x14ac:dyDescent="0.2">
      <c r="I1153" s="512"/>
      <c r="J1153" s="512"/>
      <c r="K1153" s="513"/>
      <c r="L1153" s="512"/>
      <c r="M1153" s="512"/>
      <c r="N1153" s="512"/>
      <c r="O1153" s="512"/>
      <c r="P1153" s="512"/>
      <c r="Q1153" s="512"/>
      <c r="R1153" s="512"/>
    </row>
    <row r="1154" spans="9:18" x14ac:dyDescent="0.2">
      <c r="I1154" s="512"/>
      <c r="J1154" s="512"/>
      <c r="K1154" s="513"/>
      <c r="L1154" s="512"/>
      <c r="M1154" s="512"/>
      <c r="N1154" s="512"/>
      <c r="O1154" s="512"/>
      <c r="P1154" s="512"/>
      <c r="Q1154" s="512"/>
      <c r="R1154" s="512"/>
    </row>
    <row r="1155" spans="9:18" x14ac:dyDescent="0.2">
      <c r="I1155" s="512"/>
      <c r="J1155" s="512"/>
      <c r="K1155" s="513"/>
      <c r="L1155" s="512"/>
      <c r="M1155" s="512"/>
      <c r="N1155" s="512"/>
      <c r="O1155" s="512"/>
      <c r="P1155" s="512"/>
      <c r="Q1155" s="512"/>
      <c r="R1155" s="512"/>
    </row>
    <row r="1156" spans="9:18" x14ac:dyDescent="0.2">
      <c r="I1156" s="512"/>
      <c r="J1156" s="512"/>
      <c r="K1156" s="513"/>
      <c r="L1156" s="512"/>
      <c r="M1156" s="512"/>
      <c r="N1156" s="512"/>
      <c r="O1156" s="512"/>
      <c r="P1156" s="512"/>
      <c r="Q1156" s="512"/>
      <c r="R1156" s="512"/>
    </row>
    <row r="1157" spans="9:18" x14ac:dyDescent="0.2">
      <c r="I1157" s="512"/>
      <c r="J1157" s="512"/>
      <c r="K1157" s="513"/>
      <c r="L1157" s="512"/>
      <c r="M1157" s="512"/>
      <c r="N1157" s="512"/>
      <c r="O1157" s="512"/>
      <c r="P1157" s="512"/>
      <c r="Q1157" s="512"/>
      <c r="R1157" s="512"/>
    </row>
    <row r="1158" spans="9:18" x14ac:dyDescent="0.2">
      <c r="I1158" s="512"/>
      <c r="J1158" s="512"/>
      <c r="K1158" s="513"/>
      <c r="L1158" s="512"/>
      <c r="M1158" s="512"/>
      <c r="N1158" s="512"/>
      <c r="O1158" s="512"/>
      <c r="P1158" s="512"/>
      <c r="Q1158" s="512"/>
      <c r="R1158" s="512"/>
    </row>
    <row r="1159" spans="9:18" x14ac:dyDescent="0.2">
      <c r="I1159" s="512"/>
      <c r="J1159" s="512"/>
      <c r="K1159" s="513"/>
      <c r="L1159" s="512"/>
      <c r="M1159" s="512"/>
      <c r="N1159" s="512"/>
      <c r="O1159" s="512"/>
      <c r="P1159" s="512"/>
      <c r="Q1159" s="512"/>
      <c r="R1159" s="512"/>
    </row>
    <row r="1160" spans="9:18" x14ac:dyDescent="0.2">
      <c r="I1160" s="512"/>
      <c r="J1160" s="512"/>
      <c r="K1160" s="513"/>
      <c r="L1160" s="512"/>
      <c r="M1160" s="512"/>
      <c r="N1160" s="512"/>
      <c r="O1160" s="512"/>
      <c r="P1160" s="512"/>
      <c r="Q1160" s="512"/>
      <c r="R1160" s="512"/>
    </row>
    <row r="1161" spans="9:18" x14ac:dyDescent="0.2">
      <c r="I1161" s="512"/>
      <c r="J1161" s="512"/>
      <c r="K1161" s="513"/>
      <c r="L1161" s="512"/>
      <c r="M1161" s="512"/>
      <c r="N1161" s="512"/>
      <c r="O1161" s="512"/>
      <c r="P1161" s="512"/>
      <c r="Q1161" s="512"/>
      <c r="R1161" s="512"/>
    </row>
    <row r="1162" spans="9:18" x14ac:dyDescent="0.2">
      <c r="I1162" s="512"/>
      <c r="J1162" s="512"/>
      <c r="K1162" s="513"/>
      <c r="L1162" s="512"/>
      <c r="M1162" s="512"/>
      <c r="N1162" s="512"/>
      <c r="O1162" s="512"/>
      <c r="P1162" s="512"/>
      <c r="Q1162" s="512"/>
      <c r="R1162" s="512"/>
    </row>
    <row r="1163" spans="9:18" x14ac:dyDescent="0.2">
      <c r="I1163" s="512"/>
      <c r="J1163" s="512"/>
      <c r="K1163" s="513"/>
      <c r="L1163" s="512"/>
      <c r="M1163" s="512"/>
      <c r="N1163" s="512"/>
      <c r="O1163" s="512"/>
      <c r="P1163" s="512"/>
      <c r="Q1163" s="512"/>
      <c r="R1163" s="512"/>
    </row>
    <row r="1164" spans="9:18" x14ac:dyDescent="0.2">
      <c r="I1164" s="512"/>
      <c r="J1164" s="512"/>
      <c r="K1164" s="513"/>
      <c r="L1164" s="512"/>
      <c r="M1164" s="512"/>
      <c r="N1164" s="512"/>
      <c r="O1164" s="512"/>
      <c r="P1164" s="512"/>
      <c r="Q1164" s="512"/>
      <c r="R1164" s="512"/>
    </row>
    <row r="1165" spans="9:18" x14ac:dyDescent="0.2">
      <c r="I1165" s="512"/>
      <c r="J1165" s="512"/>
      <c r="K1165" s="513"/>
      <c r="L1165" s="512"/>
      <c r="M1165" s="512"/>
      <c r="N1165" s="512"/>
      <c r="O1165" s="512"/>
      <c r="P1165" s="512"/>
      <c r="Q1165" s="512"/>
      <c r="R1165" s="512"/>
    </row>
    <row r="1166" spans="9:18" x14ac:dyDescent="0.2">
      <c r="I1166" s="512"/>
      <c r="J1166" s="512"/>
      <c r="K1166" s="513"/>
      <c r="L1166" s="512"/>
      <c r="M1166" s="512"/>
      <c r="N1166" s="512"/>
      <c r="O1166" s="512"/>
      <c r="P1166" s="512"/>
      <c r="Q1166" s="512"/>
      <c r="R1166" s="512"/>
    </row>
    <row r="1167" spans="9:18" x14ac:dyDescent="0.2">
      <c r="I1167" s="512"/>
      <c r="J1167" s="512"/>
      <c r="K1167" s="513"/>
      <c r="L1167" s="512"/>
      <c r="M1167" s="512"/>
      <c r="N1167" s="512"/>
      <c r="O1167" s="512"/>
      <c r="P1167" s="512"/>
      <c r="Q1167" s="512"/>
      <c r="R1167" s="512"/>
    </row>
  </sheetData>
  <mergeCells count="4219"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topLeftCell="A4" workbookViewId="0">
      <selection activeCell="G9" sqref="G9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00" t="s">
        <v>82</v>
      </c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599" t="s">
        <v>0</v>
      </c>
      <c r="M2" s="599"/>
    </row>
    <row r="3" spans="1:16" ht="15" customHeight="1" x14ac:dyDescent="0.2">
      <c r="A3" s="600" t="s">
        <v>83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599"/>
      <c r="M3" s="599"/>
    </row>
    <row r="5" spans="1:16" x14ac:dyDescent="0.2">
      <c r="A5" s="601" t="s">
        <v>1</v>
      </c>
      <c r="B5" s="601"/>
      <c r="C5" s="601"/>
      <c r="D5" s="601"/>
      <c r="E5" s="601"/>
      <c r="F5" s="601"/>
      <c r="G5" s="601"/>
      <c r="H5" s="601"/>
    </row>
    <row r="6" spans="1:16" ht="15.75" x14ac:dyDescent="0.25">
      <c r="A6" s="2" t="s">
        <v>78</v>
      </c>
      <c r="B6" s="3"/>
      <c r="C6" s="3"/>
      <c r="D6" s="14"/>
      <c r="E6" s="14"/>
      <c r="F6" s="14"/>
      <c r="G6" s="136" t="s">
        <v>84</v>
      </c>
      <c r="H6" s="136" t="s">
        <v>45</v>
      </c>
      <c r="I6" s="11" t="s">
        <v>90</v>
      </c>
      <c r="J6" s="8" t="s">
        <v>21</v>
      </c>
      <c r="K6" s="435" t="s">
        <v>94</v>
      </c>
      <c r="L6" s="5"/>
      <c r="M6" s="5"/>
      <c r="N6" s="5"/>
      <c r="O6" s="599" t="s">
        <v>2</v>
      </c>
      <c r="P6" s="599"/>
    </row>
    <row r="7" spans="1:16" ht="15.75" x14ac:dyDescent="0.25">
      <c r="A7" s="142"/>
      <c r="B7" s="10"/>
      <c r="C7" s="10"/>
      <c r="D7" s="15"/>
      <c r="E7" s="15"/>
      <c r="F7" s="15"/>
      <c r="G7" s="3" t="s">
        <v>85</v>
      </c>
      <c r="H7" s="12"/>
      <c r="I7" s="435" t="s">
        <v>91</v>
      </c>
      <c r="J7" s="9"/>
      <c r="K7" s="6" t="s">
        <v>5</v>
      </c>
      <c r="L7" s="435" t="s">
        <v>95</v>
      </c>
      <c r="M7" s="5"/>
      <c r="N7" s="5"/>
      <c r="O7" s="599"/>
      <c r="P7" s="599"/>
    </row>
    <row r="8" spans="1:16" ht="15.75" x14ac:dyDescent="0.25">
      <c r="A8" s="2" t="s">
        <v>20</v>
      </c>
      <c r="B8" s="4"/>
      <c r="C8" s="4"/>
      <c r="D8" s="16"/>
      <c r="E8" s="16"/>
      <c r="F8" s="16"/>
      <c r="G8" s="136" t="s">
        <v>100</v>
      </c>
      <c r="H8" s="136" t="s">
        <v>45</v>
      </c>
      <c r="I8" s="11" t="s">
        <v>92</v>
      </c>
      <c r="J8" s="8" t="s">
        <v>21</v>
      </c>
      <c r="K8" s="6" t="s">
        <v>6</v>
      </c>
      <c r="O8" s="599"/>
      <c r="P8" s="599"/>
    </row>
    <row r="9" spans="1:16" ht="15.75" x14ac:dyDescent="0.25">
      <c r="D9" s="17"/>
      <c r="E9" s="17"/>
      <c r="F9" s="17"/>
      <c r="G9" s="3" t="s">
        <v>86</v>
      </c>
      <c r="I9" s="435" t="s">
        <v>93</v>
      </c>
      <c r="L9" s="435" t="s">
        <v>96</v>
      </c>
      <c r="O9" s="599"/>
      <c r="P9" s="599"/>
    </row>
    <row r="10" spans="1:16" x14ac:dyDescent="0.2">
      <c r="D10" s="143" t="s">
        <v>46</v>
      </c>
      <c r="G10" s="18"/>
      <c r="I10" s="19"/>
    </row>
    <row r="11" spans="1:16" ht="56.25" customHeight="1" x14ac:dyDescent="0.2">
      <c r="A11" s="7">
        <v>14</v>
      </c>
      <c r="B11" s="481" t="s">
        <v>77</v>
      </c>
      <c r="C11" s="481" t="s">
        <v>87</v>
      </c>
      <c r="D11" s="481" t="s">
        <v>88</v>
      </c>
      <c r="F11" s="481" t="s">
        <v>89</v>
      </c>
      <c r="G11" s="599" t="s">
        <v>3</v>
      </c>
      <c r="H11" s="599"/>
    </row>
    <row r="12" spans="1:16" x14ac:dyDescent="0.2">
      <c r="F12" s="13"/>
      <c r="G12" s="599"/>
      <c r="H12" s="599"/>
    </row>
    <row r="13" spans="1:16" ht="51" customHeight="1" x14ac:dyDescent="0.25">
      <c r="A13" s="6" t="s">
        <v>15</v>
      </c>
      <c r="B13" s="6"/>
      <c r="C13" s="6"/>
      <c r="D13" s="136"/>
      <c r="F13" s="482" t="s">
        <v>82</v>
      </c>
      <c r="G13" s="599"/>
      <c r="H13" s="599"/>
    </row>
    <row r="14" spans="1:16" x14ac:dyDescent="0.2">
      <c r="A14" s="6"/>
      <c r="B14" s="6"/>
      <c r="C14" s="6"/>
      <c r="F14" s="13"/>
      <c r="G14" s="599"/>
      <c r="H14" s="599"/>
    </row>
    <row r="15" spans="1:16" ht="15.75" x14ac:dyDescent="0.25">
      <c r="A15" s="6"/>
      <c r="B15" s="6" t="s">
        <v>16</v>
      </c>
      <c r="C15" s="6"/>
      <c r="D15" s="136"/>
      <c r="F15" s="13"/>
      <c r="G15" s="599"/>
      <c r="H15" s="599"/>
    </row>
    <row r="16" spans="1:16" x14ac:dyDescent="0.2">
      <c r="A16" s="6"/>
      <c r="B16" s="6"/>
      <c r="C16" s="6"/>
      <c r="F16" s="13"/>
      <c r="G16" s="599"/>
      <c r="H16" s="599"/>
    </row>
    <row r="17" spans="1:8" x14ac:dyDescent="0.2">
      <c r="A17" s="6"/>
      <c r="B17" s="6" t="s">
        <v>14</v>
      </c>
      <c r="C17" s="6"/>
      <c r="D17" s="435" t="s">
        <v>97</v>
      </c>
      <c r="F17" s="13"/>
      <c r="G17" s="599"/>
      <c r="H17" s="599"/>
    </row>
    <row r="18" spans="1:8" x14ac:dyDescent="0.2">
      <c r="A18" s="6"/>
      <c r="B18" s="6"/>
      <c r="C18" s="6"/>
      <c r="F18" s="13"/>
      <c r="G18" s="599"/>
      <c r="H18" s="599"/>
    </row>
    <row r="19" spans="1:8" x14ac:dyDescent="0.2">
      <c r="A19" s="6"/>
      <c r="B19" s="6" t="s">
        <v>17</v>
      </c>
      <c r="C19" s="6"/>
      <c r="D19" s="435" t="s">
        <v>98</v>
      </c>
      <c r="E19" s="435" t="s">
        <v>99</v>
      </c>
      <c r="F19" s="13"/>
      <c r="G19" s="599"/>
      <c r="H19" s="599"/>
    </row>
  </sheetData>
  <mergeCells count="6">
    <mergeCell ref="O6:P9"/>
    <mergeCell ref="G11:H19"/>
    <mergeCell ref="A2:K2"/>
    <mergeCell ref="A3:K3"/>
    <mergeCell ref="L2:M3"/>
    <mergeCell ref="A5:H5"/>
  </mergeCells>
  <phoneticPr fontId="6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W4011"/>
  <sheetViews>
    <sheetView tabSelected="1" workbookViewId="0">
      <selection activeCell="O5" sqref="O5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.28515625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593" t="s">
        <v>18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23" ht="18" customHeight="1" x14ac:dyDescent="0.2">
      <c r="A2" s="593" t="str">
        <f>HYPERLINK(реквизиты!A2)</f>
        <v>ПЕРВЕНСТВО РОССИИ ПО БОЕВОМУ САМБО  среди юниоров 19-20 лет (1998-1999 г.р.)</v>
      </c>
      <c r="B2" s="593"/>
      <c r="C2" s="593"/>
      <c r="D2" s="593"/>
      <c r="E2" s="593"/>
      <c r="F2" s="593"/>
      <c r="G2" s="593"/>
      <c r="H2" s="593"/>
      <c r="I2" s="593"/>
      <c r="J2" s="593"/>
      <c r="K2" s="1"/>
      <c r="L2" s="585"/>
      <c r="M2" s="585"/>
      <c r="N2" s="585"/>
      <c r="O2" s="585"/>
      <c r="P2" s="1"/>
    </row>
    <row r="3" spans="1:23" ht="21" customHeight="1" thickBot="1" x14ac:dyDescent="0.25">
      <c r="A3" s="586" t="str">
        <f>HYPERLINK(реквизиты!A3)</f>
        <v>14-17 сентября 2018г.                                              г.Серпухов</v>
      </c>
      <c r="B3" s="586"/>
      <c r="C3" s="586"/>
      <c r="D3" s="586"/>
      <c r="E3" s="586"/>
      <c r="F3" s="586"/>
      <c r="G3" s="586"/>
      <c r="H3" s="586"/>
      <c r="I3" s="586"/>
      <c r="J3" s="586"/>
    </row>
    <row r="4" spans="1:23" ht="12.75" customHeight="1" x14ac:dyDescent="0.2">
      <c r="A4" s="591" t="s">
        <v>12</v>
      </c>
      <c r="B4" s="587" t="s">
        <v>19</v>
      </c>
      <c r="C4" s="587" t="s">
        <v>9</v>
      </c>
      <c r="D4" s="588" t="s">
        <v>10</v>
      </c>
      <c r="E4" s="518" t="s">
        <v>13</v>
      </c>
      <c r="F4" s="518" t="s">
        <v>11</v>
      </c>
      <c r="G4" s="518" t="s">
        <v>31</v>
      </c>
      <c r="H4" s="602" t="s">
        <v>30</v>
      </c>
      <c r="I4" s="518" t="s">
        <v>7</v>
      </c>
      <c r="J4" s="523" t="s">
        <v>8</v>
      </c>
      <c r="K4" s="595"/>
      <c r="L4" s="514"/>
      <c r="M4" s="147"/>
      <c r="N4" s="147"/>
      <c r="O4" s="511" t="s">
        <v>79</v>
      </c>
      <c r="P4" s="607" t="s">
        <v>81</v>
      </c>
      <c r="Q4" s="607"/>
      <c r="R4" s="607"/>
      <c r="S4" s="218"/>
      <c r="T4" s="218"/>
      <c r="U4" s="218"/>
      <c r="V4" s="218"/>
      <c r="W4" s="218"/>
    </row>
    <row r="5" spans="1:23" ht="13.5" customHeight="1" x14ac:dyDescent="0.2">
      <c r="A5" s="605"/>
      <c r="B5" s="604"/>
      <c r="C5" s="604"/>
      <c r="D5" s="604"/>
      <c r="E5" s="604"/>
      <c r="F5" s="604"/>
      <c r="G5" s="604"/>
      <c r="H5" s="603"/>
      <c r="I5" s="604"/>
      <c r="J5" s="606"/>
      <c r="K5" s="595"/>
      <c r="L5" s="514"/>
      <c r="M5" s="147"/>
      <c r="N5" s="147"/>
      <c r="O5" s="218"/>
      <c r="P5" s="607"/>
      <c r="Q5" s="607"/>
      <c r="R5" s="607"/>
      <c r="S5" s="218"/>
      <c r="T5" s="218"/>
      <c r="U5" s="218"/>
      <c r="V5" s="218"/>
      <c r="W5" s="218"/>
    </row>
    <row r="6" spans="1:23" ht="12" customHeight="1" x14ac:dyDescent="0.2">
      <c r="A6" s="612"/>
      <c r="B6" s="613"/>
      <c r="C6" s="613"/>
      <c r="D6" s="614"/>
      <c r="E6" s="626"/>
      <c r="F6" s="631"/>
      <c r="G6" s="216"/>
      <c r="H6" s="625"/>
      <c r="I6" s="208"/>
      <c r="J6" s="609"/>
      <c r="K6" s="137" t="str">
        <f>MID(E6,FIND("",E6)*1,1)</f>
        <v/>
      </c>
      <c r="L6" s="209" t="b">
        <f>IF(COUNTIF(E$4:E6,E6)=1,ROW()-1)</f>
        <v>0</v>
      </c>
      <c r="M6" s="147">
        <v>1</v>
      </c>
      <c r="O6" s="218" t="str">
        <f t="array" ref="O6">IFERROR(INDEX(субъект,MATCH(SUM(COUNTIF(O$4:O5,субъект)),COUNTIF(субъект,"&lt;"&amp;субъект),0)),"")</f>
        <v/>
      </c>
      <c r="P6" s="607"/>
      <c r="Q6" s="607"/>
      <c r="R6" s="607"/>
    </row>
    <row r="7" spans="1:23" ht="12" customHeight="1" x14ac:dyDescent="0.2">
      <c r="A7" s="615"/>
      <c r="B7" s="616"/>
      <c r="C7" s="617"/>
      <c r="D7" s="618"/>
      <c r="E7" s="626"/>
      <c r="F7" s="632"/>
      <c r="G7" s="216"/>
      <c r="H7" s="625"/>
      <c r="I7" s="506"/>
      <c r="J7" s="608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8" t="str">
        <f t="array" ref="O7">IFERROR(INDEX(субъект,MATCH(SUM(COUNTIF(O$4:O6,субъект)),COUNTIF(субъект,"&lt;"&amp;субъект),0)),"")</f>
        <v/>
      </c>
      <c r="P7" s="607"/>
      <c r="Q7" s="607"/>
      <c r="R7" s="607"/>
    </row>
    <row r="8" spans="1:23" ht="12" customHeight="1" x14ac:dyDescent="0.2">
      <c r="A8" s="615"/>
      <c r="B8" s="613"/>
      <c r="C8" s="613"/>
      <c r="D8" s="618"/>
      <c r="E8" s="626"/>
      <c r="F8" s="633"/>
      <c r="G8" s="216"/>
      <c r="H8" s="625"/>
      <c r="I8" s="321"/>
      <c r="J8" s="608"/>
      <c r="K8" s="137"/>
      <c r="L8" s="209" t="b">
        <f>IF(COUNTIF(E$4:E8,E8)=1,ROW()-1)</f>
        <v>0</v>
      </c>
      <c r="M8" s="147">
        <v>3</v>
      </c>
      <c r="O8" s="218" t="str">
        <f t="array" ref="O8">IFERROR(INDEX(субъект,MATCH(SUM(COUNTIF(O$4:O7,субъект)),COUNTIF(субъект,"&lt;"&amp;субъект),0)),"")</f>
        <v/>
      </c>
      <c r="P8" s="607"/>
      <c r="Q8" s="607"/>
      <c r="R8" s="607"/>
    </row>
    <row r="9" spans="1:23" ht="12" customHeight="1" x14ac:dyDescent="0.2">
      <c r="A9" s="612"/>
      <c r="B9" s="616"/>
      <c r="C9" s="617"/>
      <c r="D9" s="619"/>
      <c r="E9" s="626"/>
      <c r="F9" s="633"/>
      <c r="G9" s="216"/>
      <c r="H9" s="625"/>
      <c r="I9" s="321"/>
      <c r="J9" s="608"/>
      <c r="K9" s="137"/>
      <c r="L9" s="209" t="b">
        <f>IF(COUNTIF(E$4:E9,E9)=1,ROW()-1)</f>
        <v>0</v>
      </c>
      <c r="M9" s="147">
        <v>4</v>
      </c>
      <c r="O9" s="218" t="str">
        <f t="array" ref="O9">IFERROR(INDEX(субъект,MATCH(SUM(COUNTIF(O$4:O8,субъект)),COUNTIF(субъект,"&lt;"&amp;субъект),0)),"")</f>
        <v/>
      </c>
      <c r="P9" s="607"/>
      <c r="Q9" s="607"/>
      <c r="R9" s="607"/>
    </row>
    <row r="10" spans="1:23" ht="12" customHeight="1" x14ac:dyDescent="0.2">
      <c r="A10" s="612"/>
      <c r="B10" s="616"/>
      <c r="C10" s="620"/>
      <c r="D10" s="619"/>
      <c r="E10" s="626"/>
      <c r="F10" s="633"/>
      <c r="G10" s="216"/>
      <c r="H10" s="625"/>
      <c r="I10" s="189"/>
      <c r="J10" s="608"/>
      <c r="K10" s="137"/>
      <c r="L10" s="209" t="b">
        <f>IF(COUNTIF(E$4:E10,E10)=1,ROW()-1)</f>
        <v>0</v>
      </c>
      <c r="M10" s="147">
        <v>5</v>
      </c>
      <c r="O10" s="218" t="str">
        <f t="array" ref="O10">IFERROR(INDEX(субъект,MATCH(SUM(COUNTIF(O$4:O9,субъект)),COUNTIF(субъект,"&lt;"&amp;субъект),0)),"")</f>
        <v/>
      </c>
      <c r="P10" s="607"/>
      <c r="Q10" s="607"/>
      <c r="R10" s="607"/>
    </row>
    <row r="11" spans="1:23" ht="12" customHeight="1" x14ac:dyDescent="0.2">
      <c r="A11" s="612"/>
      <c r="B11" s="616"/>
      <c r="C11" s="620"/>
      <c r="D11" s="614"/>
      <c r="E11" s="626"/>
      <c r="F11" s="634"/>
      <c r="G11" s="216"/>
      <c r="H11" s="625"/>
      <c r="I11" s="196"/>
      <c r="J11" s="610"/>
      <c r="K11" s="137"/>
      <c r="L11" s="209" t="b">
        <f>IF(COUNTIF(E$4:E11,E11)=1,ROW()-1)</f>
        <v>0</v>
      </c>
      <c r="M11" s="147">
        <v>6</v>
      </c>
      <c r="O11" s="218" t="str">
        <f t="array" ref="O11">IFERROR(INDEX(субъект,MATCH(SUM(COUNTIF(O$4:O10,субъект)),COUNTIF(субъект,"&lt;"&amp;субъект),0)),"")</f>
        <v/>
      </c>
      <c r="P11" s="607"/>
      <c r="Q11" s="607"/>
      <c r="R11" s="607"/>
    </row>
    <row r="12" spans="1:23" ht="12" customHeight="1" x14ac:dyDescent="0.2">
      <c r="A12" s="612"/>
      <c r="B12" s="613"/>
      <c r="C12" s="613"/>
      <c r="D12" s="614"/>
      <c r="E12" s="626"/>
      <c r="F12" s="634"/>
      <c r="G12" s="216"/>
      <c r="H12" s="625"/>
      <c r="I12" s="208"/>
      <c r="J12" s="610"/>
      <c r="K12" s="137"/>
      <c r="L12" s="209" t="b">
        <f>IF(COUNTIF(E$4:E12,E12)=1,ROW()-1)</f>
        <v>0</v>
      </c>
      <c r="M12" s="147">
        <v>7</v>
      </c>
      <c r="O12" s="218" t="str">
        <f t="array" ref="O12">IFERROR(INDEX(субъект,MATCH(SUM(COUNTIF(O$4:O11,субъект)),COUNTIF(субъект,"&lt;"&amp;субъект),0)),"")</f>
        <v/>
      </c>
      <c r="P12" s="607"/>
      <c r="Q12" s="607"/>
      <c r="R12" s="607"/>
    </row>
    <row r="13" spans="1:23" ht="12" customHeight="1" x14ac:dyDescent="0.3">
      <c r="A13" s="615"/>
      <c r="B13" s="616"/>
      <c r="C13" s="617"/>
      <c r="D13" s="618"/>
      <c r="E13" s="626"/>
      <c r="F13" s="635"/>
      <c r="G13" s="216"/>
      <c r="H13" s="625"/>
      <c r="I13" s="506"/>
      <c r="J13" s="608"/>
      <c r="K13" s="137"/>
      <c r="L13" s="209" t="b">
        <f>IF(COUNTIF(E$4:E13,E13)=1,ROW()-1)</f>
        <v>0</v>
      </c>
      <c r="M13" s="147">
        <v>8</v>
      </c>
      <c r="O13" s="218" t="str">
        <f t="array" ref="O13">IFERROR(INDEX(субъект,MATCH(SUM(COUNTIF(O$4:O12,субъект)),COUNTIF(субъект,"&lt;"&amp;субъект),0)),"")</f>
        <v/>
      </c>
      <c r="P13" s="607"/>
      <c r="Q13" s="607"/>
      <c r="R13" s="607"/>
    </row>
    <row r="14" spans="1:23" ht="12" customHeight="1" x14ac:dyDescent="0.3">
      <c r="A14" s="615"/>
      <c r="B14" s="616"/>
      <c r="C14" s="620"/>
      <c r="D14" s="618"/>
      <c r="E14" s="626"/>
      <c r="F14" s="635"/>
      <c r="G14" s="216"/>
      <c r="H14" s="625"/>
      <c r="I14" s="321"/>
      <c r="J14" s="608"/>
      <c r="K14" s="137"/>
      <c r="L14" s="209" t="b">
        <f>IF(COUNTIF(E$4:E14,E14)=1,ROW()-1)</f>
        <v>0</v>
      </c>
      <c r="M14" s="147">
        <v>9</v>
      </c>
      <c r="O14" s="218" t="str">
        <f t="array" ref="O14">IFERROR(INDEX(субъект,MATCH(SUM(COUNTIF(O$4:O13,субъект)),COUNTIF(субъект,"&lt;"&amp;субъект),0)),"")</f>
        <v/>
      </c>
      <c r="P14" s="607"/>
      <c r="Q14" s="607"/>
      <c r="R14" s="607"/>
    </row>
    <row r="15" spans="1:23" ht="12" customHeight="1" x14ac:dyDescent="0.2">
      <c r="A15" s="615"/>
      <c r="B15" s="613"/>
      <c r="C15" s="613"/>
      <c r="D15" s="618"/>
      <c r="E15" s="626"/>
      <c r="F15" s="636"/>
      <c r="G15" s="216"/>
      <c r="H15" s="625"/>
      <c r="I15" s="506"/>
      <c r="J15" s="608"/>
      <c r="K15" s="137"/>
      <c r="L15" s="209" t="b">
        <f>IF(COUNTIF(E$4:E15,E15)=1,ROW()-1)</f>
        <v>0</v>
      </c>
      <c r="M15" s="147">
        <v>10</v>
      </c>
      <c r="O15" s="218" t="str">
        <f t="array" ref="O15">IFERROR(INDEX(субъект,MATCH(SUM(COUNTIF(O$4:O14,субъект)),COUNTIF(субъект,"&lt;"&amp;субъект),0)),"")</f>
        <v/>
      </c>
      <c r="P15" s="147"/>
      <c r="Q15" s="147"/>
      <c r="R15" s="218"/>
    </row>
    <row r="16" spans="1:23" ht="12" customHeight="1" x14ac:dyDescent="0.2">
      <c r="A16" s="615"/>
      <c r="B16" s="613"/>
      <c r="C16" s="613"/>
      <c r="D16" s="618"/>
      <c r="E16" s="626"/>
      <c r="F16" s="633"/>
      <c r="G16" s="216"/>
      <c r="H16" s="625"/>
      <c r="I16" s="506"/>
      <c r="J16" s="608"/>
      <c r="K16" s="137"/>
      <c r="L16" s="209" t="b">
        <f>IF(COUNTIF(E$4:E16,E16)=1,ROW()-1)</f>
        <v>0</v>
      </c>
      <c r="M16" s="147">
        <v>11</v>
      </c>
      <c r="O16" s="218" t="str">
        <f t="array" ref="O16">IFERROR(INDEX(субъект,MATCH(SUM(COUNTIF(O$4:O15,субъект)),COUNTIF(субъект,"&lt;"&amp;субъект),0)),"")</f>
        <v/>
      </c>
      <c r="P16" s="147"/>
      <c r="Q16" s="147"/>
      <c r="R16" s="218"/>
    </row>
    <row r="17" spans="1:18" ht="12" customHeight="1" x14ac:dyDescent="0.2">
      <c r="A17" s="612"/>
      <c r="B17" s="616"/>
      <c r="C17" s="617"/>
      <c r="D17" s="614"/>
      <c r="E17" s="626"/>
      <c r="F17" s="634"/>
      <c r="G17" s="629"/>
      <c r="H17" s="614"/>
      <c r="I17" s="208"/>
      <c r="J17" s="609"/>
      <c r="K17" s="137"/>
      <c r="L17" s="209" t="b">
        <f>IF(COUNTIF(E$4:E17,E17)=1,ROW()-1)</f>
        <v>0</v>
      </c>
      <c r="M17" s="147">
        <v>12</v>
      </c>
      <c r="O17" s="218" t="str">
        <f t="array" ref="O17">IFERROR(INDEX(субъект,MATCH(SUM(COUNTIF(O$4:O16,субъект)),COUNTIF(субъект,"&lt;"&amp;субъект),0)),"")</f>
        <v/>
      </c>
      <c r="P17" s="147"/>
      <c r="Q17" s="147"/>
      <c r="R17" s="218"/>
    </row>
    <row r="18" spans="1:18" ht="12" customHeight="1" x14ac:dyDescent="0.2">
      <c r="A18" s="615"/>
      <c r="B18" s="616"/>
      <c r="C18" s="616"/>
      <c r="D18" s="618"/>
      <c r="E18" s="626"/>
      <c r="F18" s="636"/>
      <c r="G18" s="216"/>
      <c r="H18" s="625"/>
      <c r="I18" s="504"/>
      <c r="J18" s="608"/>
      <c r="K18" s="137"/>
      <c r="L18" s="209" t="b">
        <f>IF(COUNTIF(E$4:E18,E18)=1,ROW()-1)</f>
        <v>0</v>
      </c>
      <c r="M18" s="147">
        <v>13</v>
      </c>
      <c r="O18" s="218" t="str">
        <f t="array" ref="O18">IFERROR(INDEX(субъект,MATCH(SUM(COUNTIF(O$4:O17,субъект)),COUNTIF(субъект,"&lt;"&amp;субъект),0)),"")</f>
        <v/>
      </c>
      <c r="P18" s="147"/>
      <c r="Q18" s="147"/>
      <c r="R18" s="218"/>
    </row>
    <row r="19" spans="1:18" ht="12" customHeight="1" x14ac:dyDescent="0.2">
      <c r="A19" s="612"/>
      <c r="B19" s="613"/>
      <c r="C19" s="620"/>
      <c r="D19" s="614"/>
      <c r="E19" s="626"/>
      <c r="F19" s="634"/>
      <c r="G19" s="629"/>
      <c r="H19" s="614"/>
      <c r="I19" s="208"/>
      <c r="J19" s="610"/>
      <c r="K19" s="137"/>
      <c r="L19" s="209" t="b">
        <f>IF(COUNTIF(E$4:E19,E19)=1,ROW()-1)</f>
        <v>0</v>
      </c>
      <c r="M19" s="147">
        <v>14</v>
      </c>
      <c r="O19" s="218" t="str">
        <f t="array" ref="O19">IFERROR(INDEX(субъект,MATCH(SUM(COUNTIF(O$4:O18,субъект)),COUNTIF(субъект,"&lt;"&amp;субъект),0)),"")</f>
        <v/>
      </c>
      <c r="P19" s="147"/>
      <c r="Q19" s="147"/>
      <c r="R19" s="218"/>
    </row>
    <row r="20" spans="1:18" ht="12" customHeight="1" x14ac:dyDescent="0.2">
      <c r="A20" s="615"/>
      <c r="B20" s="616"/>
      <c r="C20" s="617"/>
      <c r="D20" s="618"/>
      <c r="E20" s="626"/>
      <c r="F20" s="631"/>
      <c r="G20" s="216"/>
      <c r="H20" s="625"/>
      <c r="I20" s="506"/>
      <c r="J20" s="608"/>
      <c r="K20" s="137"/>
      <c r="L20" s="209" t="b">
        <f>IF(COUNTIF(E$4:E20,E20)=1,ROW()-1)</f>
        <v>0</v>
      </c>
      <c r="M20" s="147">
        <v>15</v>
      </c>
      <c r="O20" s="218" t="str">
        <f t="array" ref="O20">IFERROR(INDEX(субъект,MATCH(SUM(COUNTIF(O$4:O19,субъект)),COUNTIF(субъект,"&lt;"&amp;субъект),0)),"")</f>
        <v/>
      </c>
      <c r="P20" s="221"/>
      <c r="Q20" s="147"/>
      <c r="R20" s="218"/>
    </row>
    <row r="21" spans="1:18" ht="12" customHeight="1" x14ac:dyDescent="0.2">
      <c r="A21" s="615"/>
      <c r="B21" s="616"/>
      <c r="C21" s="616"/>
      <c r="D21" s="618"/>
      <c r="E21" s="626"/>
      <c r="F21" s="632"/>
      <c r="G21" s="216"/>
      <c r="H21" s="625"/>
      <c r="I21" s="269"/>
      <c r="J21" s="608"/>
      <c r="K21" s="137"/>
      <c r="L21" s="209" t="b">
        <f>IF(COUNTIF(E$4:E21,E21)=1,ROW()-1)</f>
        <v>0</v>
      </c>
      <c r="M21" s="147">
        <v>16</v>
      </c>
      <c r="O21" s="218" t="str">
        <f t="array" ref="O21">IFERROR(INDEX(субъект,MATCH(SUM(COUNTIF(O$4:O20,субъект)),COUNTIF(субъект,"&lt;"&amp;субъект),0)),"")</f>
        <v/>
      </c>
      <c r="P21" s="220"/>
      <c r="Q21" s="147"/>
      <c r="R21" s="218"/>
    </row>
    <row r="22" spans="1:18" ht="12" customHeight="1" x14ac:dyDescent="0.2">
      <c r="A22" s="615"/>
      <c r="B22" s="613"/>
      <c r="C22" s="613"/>
      <c r="D22" s="618"/>
      <c r="E22" s="626"/>
      <c r="F22" s="632"/>
      <c r="G22" s="216"/>
      <c r="H22" s="625"/>
      <c r="I22" s="321"/>
      <c r="J22" s="608"/>
      <c r="K22" s="137"/>
      <c r="L22" s="209" t="b">
        <f>IF(COUNTIF(E$4:E22,E22)=1,ROW()-1)</f>
        <v>0</v>
      </c>
      <c r="M22" s="147">
        <v>17</v>
      </c>
      <c r="O22" s="218" t="str">
        <f t="array" ref="O22">IFERROR(INDEX(субъект,MATCH(SUM(COUNTIF(O$4:O21,субъект)),COUNTIF(субъект,"&lt;"&amp;субъект),0)),"")</f>
        <v/>
      </c>
      <c r="P22" s="147"/>
      <c r="Q22" s="147"/>
      <c r="R22" s="218"/>
    </row>
    <row r="23" spans="1:18" ht="12" customHeight="1" x14ac:dyDescent="0.2">
      <c r="A23" s="615"/>
      <c r="B23" s="616"/>
      <c r="C23" s="617"/>
      <c r="D23" s="618"/>
      <c r="E23" s="626"/>
      <c r="F23" s="636"/>
      <c r="G23" s="216"/>
      <c r="H23" s="625"/>
      <c r="I23" s="506"/>
      <c r="J23" s="608"/>
      <c r="K23" s="137"/>
      <c r="L23" s="209" t="b">
        <f>IF(COUNTIF(E$4:E23,E23)=1,ROW()-1)</f>
        <v>0</v>
      </c>
      <c r="M23" s="147">
        <v>18</v>
      </c>
      <c r="O23" s="218" t="str">
        <f t="array" ref="O23">IFERROR(INDEX(субъект,MATCH(SUM(COUNTIF(O$4:O22,субъект)),COUNTIF(субъект,"&lt;"&amp;субъект),0)),"")</f>
        <v/>
      </c>
      <c r="P23" s="147"/>
      <c r="Q23" s="147"/>
      <c r="R23" s="218"/>
    </row>
    <row r="24" spans="1:18" ht="12" customHeight="1" x14ac:dyDescent="0.2">
      <c r="A24" s="612"/>
      <c r="B24" s="613"/>
      <c r="C24" s="613"/>
      <c r="D24" s="614"/>
      <c r="E24" s="626"/>
      <c r="F24" s="634"/>
      <c r="G24" s="630"/>
      <c r="H24" s="614"/>
      <c r="I24" s="196"/>
      <c r="J24" s="609"/>
      <c r="K24" s="137"/>
      <c r="L24" s="209" t="b">
        <f>IF(COUNTIF(E$4:E24,E24)=1,ROW()-1)</f>
        <v>0</v>
      </c>
      <c r="M24" s="147">
        <v>19</v>
      </c>
      <c r="O24" s="218" t="str">
        <f t="array" ref="O24">IFERROR(INDEX(субъект,MATCH(SUM(COUNTIF(O$4:O23,субъект)),COUNTIF(субъект,"&lt;"&amp;субъект),0)),"")</f>
        <v/>
      </c>
      <c r="P24" s="147"/>
      <c r="Q24" s="147"/>
      <c r="R24" s="218"/>
    </row>
    <row r="25" spans="1:18" ht="12" customHeight="1" x14ac:dyDescent="0.3">
      <c r="A25" s="615"/>
      <c r="B25" s="613"/>
      <c r="C25" s="613"/>
      <c r="D25" s="618"/>
      <c r="E25" s="626"/>
      <c r="F25" s="635"/>
      <c r="G25" s="216"/>
      <c r="H25" s="625"/>
      <c r="I25" s="321"/>
      <c r="J25" s="608"/>
      <c r="K25" s="137"/>
      <c r="L25" s="209" t="b">
        <f>IF(COUNTIF(E$4:E25,E25)=1,ROW()-1)</f>
        <v>0</v>
      </c>
      <c r="M25" s="147">
        <v>20</v>
      </c>
      <c r="O25" s="218" t="str">
        <f t="array" ref="O25">IFERROR(INDEX(субъект,MATCH(SUM(COUNTIF(O$4:O24,субъект)),COUNTIF(субъект,"&lt;"&amp;субъект),0)),"")</f>
        <v/>
      </c>
      <c r="P25" s="147"/>
      <c r="Q25" s="147"/>
      <c r="R25" s="218"/>
    </row>
    <row r="26" spans="1:18" ht="12" customHeight="1" x14ac:dyDescent="0.3">
      <c r="A26" s="615"/>
      <c r="B26" s="616"/>
      <c r="C26" s="620"/>
      <c r="D26" s="618"/>
      <c r="E26" s="626"/>
      <c r="F26" s="635"/>
      <c r="G26" s="216"/>
      <c r="H26" s="625"/>
      <c r="I26" s="506"/>
      <c r="J26" s="608"/>
      <c r="K26" s="137"/>
      <c r="L26" s="209" t="b">
        <f>IF(COUNTIF(E$4:E26,E26)=1,ROW()-1)</f>
        <v>0</v>
      </c>
      <c r="M26" s="147">
        <v>21</v>
      </c>
      <c r="O26" s="218" t="str">
        <f t="array" ref="O26">IFERROR(INDEX(субъект,MATCH(SUM(COUNTIF(O$4:O25,субъект)),COUNTIF(субъект,"&lt;"&amp;субъект),0)),"")</f>
        <v/>
      </c>
      <c r="P26" s="147"/>
      <c r="Q26" s="147"/>
      <c r="R26" s="218"/>
    </row>
    <row r="27" spans="1:18" ht="12" customHeight="1" x14ac:dyDescent="0.2">
      <c r="A27" s="612"/>
      <c r="B27" s="613"/>
      <c r="C27" s="613"/>
      <c r="D27" s="614"/>
      <c r="E27" s="626"/>
      <c r="F27" s="634"/>
      <c r="G27" s="629"/>
      <c r="H27" s="646"/>
      <c r="I27" s="208"/>
      <c r="J27" s="649"/>
      <c r="K27" s="137"/>
      <c r="L27" s="209" t="b">
        <f>IF(COUNTIF(E$4:E27,E27)=1,ROW()-1)</f>
        <v>0</v>
      </c>
      <c r="M27" s="147">
        <v>22</v>
      </c>
      <c r="O27" s="218" t="str">
        <f t="array" ref="O27">IFERROR(INDEX(субъект,MATCH(SUM(COUNTIF(O$4:O26,субъект)),COUNTIF(субъект,"&lt;"&amp;субъект),0)),"")</f>
        <v/>
      </c>
      <c r="P27" s="147"/>
      <c r="Q27" s="147"/>
      <c r="R27" s="218"/>
    </row>
    <row r="28" spans="1:18" ht="12" customHeight="1" x14ac:dyDescent="0.2">
      <c r="A28" s="615"/>
      <c r="B28" s="613"/>
      <c r="C28" s="613"/>
      <c r="D28" s="618"/>
      <c r="E28" s="626"/>
      <c r="F28" s="633"/>
      <c r="G28" s="216"/>
      <c r="H28" s="646"/>
      <c r="I28" s="321"/>
      <c r="J28" s="651"/>
      <c r="K28" s="137"/>
      <c r="L28" s="209" t="b">
        <f>IF(COUNTIF(E$4:E28,E28)=1,ROW()-1)</f>
        <v>0</v>
      </c>
      <c r="M28" s="147">
        <v>23</v>
      </c>
      <c r="O28" s="218" t="str">
        <f t="array" ref="O28">IFERROR(INDEX(субъект,MATCH(SUM(COUNTIF(O$4:O27,субъект)),COUNTIF(субъект,"&lt;"&amp;субъект),0)),"")</f>
        <v/>
      </c>
      <c r="P28" s="147"/>
      <c r="Q28" s="147"/>
      <c r="R28" s="218"/>
    </row>
    <row r="29" spans="1:18" ht="12" customHeight="1" x14ac:dyDescent="0.2">
      <c r="A29" s="612"/>
      <c r="B29" s="616"/>
      <c r="C29" s="617"/>
      <c r="D29" s="614"/>
      <c r="E29" s="626"/>
      <c r="F29" s="634"/>
      <c r="G29" s="216"/>
      <c r="H29" s="646"/>
      <c r="I29" s="196"/>
      <c r="J29" s="609"/>
      <c r="K29" s="137"/>
      <c r="L29" s="209" t="b">
        <f>IF(COUNTIF(E$4:E29,E29)=1,ROW()-1)</f>
        <v>0</v>
      </c>
      <c r="M29" s="147">
        <v>24</v>
      </c>
      <c r="O29" s="218" t="str">
        <f t="array" ref="O29">IFERROR(INDEX(субъект,MATCH(SUM(COUNTIF(O$4:O28,субъект)),COUNTIF(субъект,"&lt;"&amp;субъект),0)),"")</f>
        <v/>
      </c>
      <c r="P29" s="147"/>
      <c r="Q29" s="147"/>
      <c r="R29" s="218"/>
    </row>
    <row r="30" spans="1:18" ht="12" customHeight="1" x14ac:dyDescent="0.2">
      <c r="A30" s="612"/>
      <c r="B30" s="616"/>
      <c r="C30" s="620"/>
      <c r="D30" s="614"/>
      <c r="E30" s="626"/>
      <c r="F30" s="636"/>
      <c r="G30" s="216"/>
      <c r="H30" s="625"/>
      <c r="I30" s="505"/>
      <c r="J30" s="608"/>
      <c r="K30" s="137"/>
      <c r="L30" s="209" t="b">
        <f>IF(COUNTIF(E$4:E30,E30)=1,ROW()-1)</f>
        <v>0</v>
      </c>
      <c r="M30" s="147">
        <v>25</v>
      </c>
      <c r="O30" s="218" t="str">
        <f t="array" ref="O30">IFERROR(INDEX(субъект,MATCH(SUM(COUNTIF(O$4:O29,субъект)),COUNTIF(субъект,"&lt;"&amp;субъект),0)),"")</f>
        <v/>
      </c>
      <c r="P30" s="147"/>
      <c r="Q30" s="147"/>
      <c r="R30" s="218"/>
    </row>
    <row r="31" spans="1:18" ht="12" customHeight="1" x14ac:dyDescent="0.2">
      <c r="A31" s="615"/>
      <c r="B31" s="616"/>
      <c r="C31" s="613"/>
      <c r="D31" s="621"/>
      <c r="E31" s="626"/>
      <c r="F31" s="636"/>
      <c r="G31" s="629"/>
      <c r="H31" s="614"/>
      <c r="I31" s="509"/>
      <c r="J31" s="609"/>
      <c r="K31" s="137"/>
      <c r="L31" s="209" t="b">
        <f>IF(COUNTIF(E$4:E31,E31)=1,ROW()-1)</f>
        <v>0</v>
      </c>
      <c r="M31" s="147">
        <v>26</v>
      </c>
      <c r="O31" s="218" t="str">
        <f t="array" ref="O31">IFERROR(INDEX(субъект,MATCH(SUM(COUNTIF(O$4:O30,субъект)),COUNTIF(субъект,"&lt;"&amp;субъект),0)),"")</f>
        <v/>
      </c>
      <c r="P31" s="147"/>
      <c r="Q31" s="147"/>
      <c r="R31" s="218"/>
    </row>
    <row r="32" spans="1:18" ht="12" customHeight="1" x14ac:dyDescent="0.2">
      <c r="A32" s="612"/>
      <c r="B32" s="613"/>
      <c r="C32" s="617"/>
      <c r="D32" s="614"/>
      <c r="E32" s="626"/>
      <c r="F32" s="634"/>
      <c r="G32" s="630"/>
      <c r="H32" s="625"/>
      <c r="I32" s="196"/>
      <c r="J32" s="609"/>
      <c r="K32" s="137"/>
      <c r="L32" s="209" t="b">
        <f>IF(COUNTIF(E$4:E32,E32)=1,ROW()-1)</f>
        <v>0</v>
      </c>
      <c r="M32" s="147">
        <v>27</v>
      </c>
      <c r="O32" s="218" t="str">
        <f t="array" ref="O32">IFERROR(INDEX(субъект,MATCH(SUM(COUNTIF(O$4:O31,субъект)),COUNTIF(субъект,"&lt;"&amp;субъект),0)),"")</f>
        <v/>
      </c>
      <c r="P32" s="147"/>
      <c r="Q32" s="147"/>
      <c r="R32" s="218"/>
    </row>
    <row r="33" spans="1:18" ht="12" customHeight="1" x14ac:dyDescent="0.2">
      <c r="A33" s="612"/>
      <c r="B33" s="616"/>
      <c r="C33" s="613"/>
      <c r="D33" s="614"/>
      <c r="E33" s="626"/>
      <c r="F33" s="634"/>
      <c r="G33" s="630"/>
      <c r="H33" s="614"/>
      <c r="I33" s="196"/>
      <c r="J33" s="609"/>
      <c r="K33" s="137"/>
      <c r="L33" s="209" t="b">
        <f>IF(COUNTIF(E$4:E33,E33)=1,ROW()-1)</f>
        <v>0</v>
      </c>
      <c r="M33" s="147"/>
      <c r="O33" s="218" t="str">
        <f t="array" ref="O33">IFERROR(INDEX(субъект,MATCH(SUM(COUNTIF(O$4:O32,субъект)),COUNTIF(субъект,"&lt;"&amp;субъект),0)),"")</f>
        <v/>
      </c>
      <c r="P33" s="147"/>
      <c r="Q33" s="147"/>
      <c r="R33" s="218"/>
    </row>
    <row r="34" spans="1:18" ht="12" customHeight="1" x14ac:dyDescent="0.2">
      <c r="A34" s="615"/>
      <c r="B34" s="613"/>
      <c r="C34" s="617"/>
      <c r="D34" s="618"/>
      <c r="E34" s="626"/>
      <c r="F34" s="633"/>
      <c r="G34" s="216"/>
      <c r="H34" s="625"/>
      <c r="I34" s="321"/>
      <c r="J34" s="608"/>
      <c r="K34" s="137"/>
      <c r="L34" s="209" t="b">
        <f>IF(COUNTIF(E$4:E34,E34)=1,ROW()-1)</f>
        <v>0</v>
      </c>
      <c r="M34" s="147"/>
      <c r="O34" s="218" t="str">
        <f t="array" ref="O34">IFERROR(INDEX(субъект,MATCH(SUM(COUNTIF(O$4:O33,субъект)),COUNTIF(субъект,"&lt;"&amp;субъект),0)),"")</f>
        <v/>
      </c>
      <c r="P34" s="147"/>
      <c r="Q34" s="147"/>
      <c r="R34" s="218"/>
    </row>
    <row r="35" spans="1:18" ht="12" customHeight="1" x14ac:dyDescent="0.3">
      <c r="A35" s="612"/>
      <c r="B35" s="616"/>
      <c r="C35" s="620"/>
      <c r="D35" s="614"/>
      <c r="E35" s="626"/>
      <c r="F35" s="637"/>
      <c r="G35" s="216"/>
      <c r="H35" s="625"/>
      <c r="I35" s="196"/>
      <c r="J35" s="609"/>
      <c r="K35" s="137"/>
      <c r="L35" s="209" t="b">
        <f>IF(COUNTIF(E$4:E35,E35)=1,ROW()-1)</f>
        <v>0</v>
      </c>
      <c r="M35" s="147"/>
      <c r="O35" s="147"/>
      <c r="P35" s="147"/>
      <c r="Q35" s="147"/>
      <c r="R35" s="218"/>
    </row>
    <row r="36" spans="1:18" ht="12" customHeight="1" x14ac:dyDescent="0.2">
      <c r="A36" s="612"/>
      <c r="B36" s="613"/>
      <c r="C36" s="613"/>
      <c r="D36" s="614"/>
      <c r="E36" s="626"/>
      <c r="F36" s="638"/>
      <c r="G36" s="216"/>
      <c r="H36" s="625"/>
      <c r="I36" s="208"/>
      <c r="J36" s="649"/>
      <c r="K36" s="137"/>
      <c r="L36" s="209" t="b">
        <f>IF(COUNTIF(E$4:E36,E36)=1,ROW()-1)</f>
        <v>0</v>
      </c>
      <c r="M36" s="147"/>
      <c r="O36" s="147"/>
      <c r="P36" s="147"/>
      <c r="Q36" s="147"/>
      <c r="R36" s="218"/>
    </row>
    <row r="37" spans="1:18" ht="12" customHeight="1" x14ac:dyDescent="0.2">
      <c r="A37" s="612"/>
      <c r="B37" s="616"/>
      <c r="C37" s="617"/>
      <c r="D37" s="614"/>
      <c r="E37" s="626"/>
      <c r="F37" s="634"/>
      <c r="G37" s="216"/>
      <c r="H37" s="625"/>
      <c r="I37" s="196"/>
      <c r="J37" s="609"/>
      <c r="K37" s="137"/>
      <c r="L37" s="209" t="b">
        <f>IF(COUNTIF(E$4:E37,E37)=1,ROW()-1)</f>
        <v>0</v>
      </c>
      <c r="M37" s="147"/>
      <c r="O37" s="147"/>
      <c r="P37" s="147"/>
      <c r="Q37" s="147"/>
      <c r="R37" s="218"/>
    </row>
    <row r="38" spans="1:18" ht="12" customHeight="1" x14ac:dyDescent="0.2">
      <c r="A38" s="612"/>
      <c r="B38" s="613"/>
      <c r="C38" s="617"/>
      <c r="D38" s="614"/>
      <c r="E38" s="626"/>
      <c r="F38" s="631"/>
      <c r="G38" s="630"/>
      <c r="H38" s="614"/>
      <c r="I38" s="196"/>
      <c r="J38" s="609"/>
      <c r="K38" s="137"/>
      <c r="L38" s="209" t="b">
        <f>IF(COUNTIF(E$4:E38,E38)=1,ROW()-1)</f>
        <v>0</v>
      </c>
      <c r="M38" s="147"/>
      <c r="O38" s="147"/>
      <c r="P38" s="221"/>
      <c r="Q38" s="147"/>
      <c r="R38" s="218"/>
    </row>
    <row r="39" spans="1:18" ht="12" customHeight="1" x14ac:dyDescent="0.2">
      <c r="A39" s="612"/>
      <c r="B39" s="616"/>
      <c r="C39" s="617"/>
      <c r="D39" s="619"/>
      <c r="E39" s="626"/>
      <c r="F39" s="639"/>
      <c r="G39" s="216"/>
      <c r="H39" s="625"/>
      <c r="I39" s="208"/>
      <c r="J39" s="649"/>
      <c r="K39" s="137"/>
      <c r="L39" s="209" t="b">
        <f>IF(COUNTIF(E$4:E39,E39)=1,ROW()-1)</f>
        <v>0</v>
      </c>
      <c r="M39" s="147"/>
      <c r="O39" s="147"/>
      <c r="P39" s="147"/>
      <c r="Q39" s="147"/>
      <c r="R39" s="218"/>
    </row>
    <row r="40" spans="1:18" ht="12" customHeight="1" x14ac:dyDescent="0.2">
      <c r="A40" s="612"/>
      <c r="B40" s="613"/>
      <c r="C40" s="613"/>
      <c r="D40" s="619"/>
      <c r="E40" s="626"/>
      <c r="F40" s="640"/>
      <c r="G40" s="629"/>
      <c r="H40" s="646"/>
      <c r="I40" s="189"/>
      <c r="J40" s="608"/>
      <c r="K40" s="137"/>
      <c r="L40" s="209" t="b">
        <f>IF(COUNTIF(E$4:E40,E40)=1,ROW()-1)</f>
        <v>0</v>
      </c>
      <c r="M40" s="147"/>
      <c r="O40" s="147"/>
      <c r="P40" s="147"/>
      <c r="Q40" s="147"/>
      <c r="R40" s="218"/>
    </row>
    <row r="41" spans="1:18" ht="12" customHeight="1" x14ac:dyDescent="0.2">
      <c r="A41" s="612"/>
      <c r="B41" s="616"/>
      <c r="C41" s="617"/>
      <c r="D41" s="614"/>
      <c r="E41" s="626"/>
      <c r="F41" s="640"/>
      <c r="G41" s="629"/>
      <c r="H41" s="625"/>
      <c r="I41" s="189"/>
      <c r="J41" s="608"/>
      <c r="K41" s="137"/>
      <c r="L41" s="209" t="b">
        <f>IF(COUNTIF(E$4:E41,E41)=1,ROW()-1)</f>
        <v>0</v>
      </c>
      <c r="M41" s="147"/>
      <c r="O41" s="147"/>
      <c r="P41" s="147"/>
      <c r="Q41" s="147"/>
      <c r="R41" s="218"/>
    </row>
    <row r="42" spans="1:18" ht="12" customHeight="1" x14ac:dyDescent="0.2">
      <c r="A42" s="612"/>
      <c r="B42" s="613"/>
      <c r="C42" s="613"/>
      <c r="D42" s="619"/>
      <c r="E42" s="627"/>
      <c r="F42" s="636"/>
      <c r="G42" s="216"/>
      <c r="H42" s="625"/>
      <c r="I42" s="213"/>
      <c r="J42" s="609"/>
      <c r="K42" s="137"/>
      <c r="L42" s="209" t="b">
        <f>IF(COUNTIF(E$4:E42,E42)=1,ROW()-1)</f>
        <v>0</v>
      </c>
      <c r="M42" s="147"/>
      <c r="O42" s="147"/>
      <c r="P42" s="147"/>
      <c r="Q42" s="147"/>
      <c r="R42" s="218"/>
    </row>
    <row r="43" spans="1:18" ht="12" customHeight="1" x14ac:dyDescent="0.2">
      <c r="A43" s="615"/>
      <c r="B43" s="616"/>
      <c r="C43" s="613"/>
      <c r="D43" s="618"/>
      <c r="E43" s="626"/>
      <c r="F43" s="633"/>
      <c r="G43" s="216"/>
      <c r="H43" s="625"/>
      <c r="I43" s="506"/>
      <c r="J43" s="608"/>
      <c r="K43" s="137"/>
      <c r="L43" s="209" t="b">
        <f>IF(COUNTIF(E$4:E43,E43)=1,ROW()-1)</f>
        <v>0</v>
      </c>
      <c r="M43" s="147"/>
      <c r="O43" s="147"/>
      <c r="P43" s="147"/>
      <c r="Q43" s="147"/>
      <c r="R43" s="218"/>
    </row>
    <row r="44" spans="1:18" ht="12" customHeight="1" x14ac:dyDescent="0.2">
      <c r="A44" s="612"/>
      <c r="B44" s="613"/>
      <c r="C44" s="613"/>
      <c r="D44" s="614"/>
      <c r="E44" s="626"/>
      <c r="F44" s="634"/>
      <c r="G44" s="630"/>
      <c r="H44" s="646"/>
      <c r="I44" s="196"/>
      <c r="J44" s="609"/>
      <c r="K44" s="137"/>
      <c r="L44" s="209" t="b">
        <f>IF(COUNTIF(E$4:E44,E44)=1,ROW()-1)</f>
        <v>0</v>
      </c>
      <c r="M44" s="147"/>
      <c r="O44" s="147"/>
      <c r="P44" s="147"/>
      <c r="Q44" s="147"/>
      <c r="R44" s="218"/>
    </row>
    <row r="45" spans="1:18" ht="12" customHeight="1" x14ac:dyDescent="0.2">
      <c r="A45" s="612"/>
      <c r="B45" s="616"/>
      <c r="C45" s="617"/>
      <c r="D45" s="614"/>
      <c r="E45" s="626"/>
      <c r="F45" s="632"/>
      <c r="G45" s="629"/>
      <c r="H45" s="614"/>
      <c r="I45" s="208"/>
      <c r="J45" s="609"/>
      <c r="K45" s="137"/>
      <c r="L45" s="209" t="b">
        <f>IF(COUNTIF(E$4:E45,E45)=1,ROW()-1)</f>
        <v>0</v>
      </c>
      <c r="M45" s="147"/>
      <c r="O45" s="147"/>
      <c r="P45" s="147"/>
      <c r="Q45" s="147"/>
      <c r="R45" s="218"/>
    </row>
    <row r="46" spans="1:18" ht="12" customHeight="1" x14ac:dyDescent="0.2">
      <c r="A46" s="615"/>
      <c r="B46" s="616"/>
      <c r="C46" s="617"/>
      <c r="D46" s="621"/>
      <c r="E46" s="626"/>
      <c r="F46" s="636"/>
      <c r="G46" s="216"/>
      <c r="H46" s="614"/>
      <c r="I46" s="425"/>
      <c r="J46" s="609"/>
      <c r="K46" s="137"/>
      <c r="L46" s="209" t="b">
        <f>IF(COUNTIF(E$4:E46,E46)=1,ROW()-1)</f>
        <v>0</v>
      </c>
      <c r="M46" s="147"/>
      <c r="O46" s="147"/>
      <c r="P46" s="147"/>
      <c r="Q46" s="147"/>
      <c r="R46" s="218"/>
    </row>
    <row r="47" spans="1:18" ht="12" customHeight="1" x14ac:dyDescent="0.2">
      <c r="A47" s="612"/>
      <c r="B47" s="613"/>
      <c r="C47" s="617"/>
      <c r="D47" s="614"/>
      <c r="E47" s="626"/>
      <c r="F47" s="641"/>
      <c r="G47" s="630"/>
      <c r="H47" s="625"/>
      <c r="I47" s="196"/>
      <c r="J47" s="609"/>
      <c r="K47" s="137"/>
      <c r="L47" s="209" t="b">
        <f>IF(COUNTIF(E$4:E47,E47)=1,ROW()-1)</f>
        <v>0</v>
      </c>
      <c r="M47" s="147"/>
      <c r="O47" s="147"/>
      <c r="P47" s="147"/>
      <c r="Q47" s="147"/>
      <c r="R47" s="218"/>
    </row>
    <row r="48" spans="1:18" ht="12" customHeight="1" x14ac:dyDescent="0.2">
      <c r="A48" s="612"/>
      <c r="B48" s="613"/>
      <c r="C48" s="613"/>
      <c r="D48" s="619"/>
      <c r="E48" s="626"/>
      <c r="F48" s="633"/>
      <c r="G48" s="216"/>
      <c r="H48" s="625"/>
      <c r="I48" s="189"/>
      <c r="J48" s="608"/>
      <c r="K48" s="137"/>
      <c r="L48" s="209" t="b">
        <f>IF(COUNTIF(E$4:E48,E48)=1,ROW()-1)</f>
        <v>0</v>
      </c>
      <c r="M48" s="147"/>
      <c r="O48" s="147"/>
      <c r="P48" s="147"/>
      <c r="Q48" s="147"/>
      <c r="R48" s="218"/>
    </row>
    <row r="49" spans="1:18" ht="12" customHeight="1" x14ac:dyDescent="0.2">
      <c r="A49" s="615"/>
      <c r="B49" s="616"/>
      <c r="C49" s="617"/>
      <c r="D49" s="618"/>
      <c r="E49" s="626"/>
      <c r="F49" s="636"/>
      <c r="G49" s="216"/>
      <c r="H49" s="625"/>
      <c r="I49" s="506"/>
      <c r="J49" s="608"/>
      <c r="K49" s="137"/>
      <c r="L49" s="209" t="b">
        <f>IF(COUNTIF(E$4:E49,E49)=1,ROW()-1)</f>
        <v>0</v>
      </c>
      <c r="M49" s="147"/>
      <c r="O49" s="147"/>
      <c r="P49" s="147"/>
      <c r="Q49" s="147"/>
      <c r="R49" s="218"/>
    </row>
    <row r="50" spans="1:18" ht="12" customHeight="1" x14ac:dyDescent="0.2">
      <c r="A50" s="615"/>
      <c r="B50" s="616"/>
      <c r="C50" s="617"/>
      <c r="D50" s="618"/>
      <c r="E50" s="626"/>
      <c r="F50" s="636"/>
      <c r="G50" s="216"/>
      <c r="H50" s="625"/>
      <c r="I50" s="321"/>
      <c r="J50" s="608"/>
      <c r="K50" s="137"/>
      <c r="L50" s="209" t="b">
        <f>IF(COUNTIF(E$4:E50,E50)=1,ROW()-1)</f>
        <v>0</v>
      </c>
      <c r="M50" s="147"/>
      <c r="O50" s="147"/>
      <c r="P50" s="147"/>
      <c r="Q50" s="147"/>
      <c r="R50" s="218"/>
    </row>
    <row r="51" spans="1:18" ht="12" customHeight="1" x14ac:dyDescent="0.2">
      <c r="A51" s="612"/>
      <c r="B51" s="616"/>
      <c r="C51" s="620"/>
      <c r="D51" s="614"/>
      <c r="E51" s="626"/>
      <c r="F51" s="631"/>
      <c r="G51" s="629"/>
      <c r="H51" s="614"/>
      <c r="I51" s="208"/>
      <c r="J51" s="609"/>
      <c r="K51" s="137"/>
      <c r="L51" s="209" t="b">
        <f>IF(COUNTIF(E$4:E51,E51)=1,ROW()-1)</f>
        <v>0</v>
      </c>
      <c r="M51" s="147"/>
      <c r="O51" s="147"/>
      <c r="P51" s="147"/>
      <c r="Q51" s="147"/>
      <c r="R51" s="218"/>
    </row>
    <row r="52" spans="1:18" ht="12" customHeight="1" x14ac:dyDescent="0.2">
      <c r="A52" s="612"/>
      <c r="B52" s="616"/>
      <c r="C52" s="620"/>
      <c r="D52" s="619"/>
      <c r="E52" s="626"/>
      <c r="F52" s="633"/>
      <c r="G52" s="216"/>
      <c r="H52" s="625"/>
      <c r="I52" s="189"/>
      <c r="J52" s="608"/>
      <c r="K52" s="137"/>
      <c r="L52" s="209" t="b">
        <f>IF(COUNTIF(E$4:E52,E52)=1,ROW()-1)</f>
        <v>0</v>
      </c>
      <c r="M52" s="147"/>
      <c r="O52" s="147"/>
      <c r="P52" s="147"/>
      <c r="Q52" s="147"/>
      <c r="R52" s="218"/>
    </row>
    <row r="53" spans="1:18" ht="12" customHeight="1" x14ac:dyDescent="0.3">
      <c r="A53" s="615"/>
      <c r="B53" s="613"/>
      <c r="C53" s="617"/>
      <c r="D53" s="618"/>
      <c r="E53" s="626"/>
      <c r="F53" s="642"/>
      <c r="G53" s="216"/>
      <c r="H53" s="625"/>
      <c r="I53" s="506"/>
      <c r="J53" s="608"/>
      <c r="K53" s="137"/>
      <c r="L53" s="209" t="b">
        <f>IF(COUNTIF(E$4:E53,E53)=1,ROW()-1)</f>
        <v>0</v>
      </c>
      <c r="M53" s="147"/>
      <c r="O53" s="147"/>
      <c r="P53" s="147"/>
      <c r="Q53" s="147"/>
      <c r="R53" s="218"/>
    </row>
    <row r="54" spans="1:18" ht="12" customHeight="1" x14ac:dyDescent="0.3">
      <c r="A54" s="615"/>
      <c r="B54" s="613"/>
      <c r="C54" s="613"/>
      <c r="D54" s="618"/>
      <c r="E54" s="626"/>
      <c r="F54" s="635"/>
      <c r="G54" s="216"/>
      <c r="H54" s="625"/>
      <c r="I54" s="321"/>
      <c r="J54" s="608"/>
      <c r="K54" s="137"/>
      <c r="L54" s="209" t="b">
        <f>IF(COUNTIF(E$4:E54,E54)=1,ROW()-1)</f>
        <v>0</v>
      </c>
      <c r="M54" s="147"/>
      <c r="O54" s="147"/>
      <c r="P54" s="147"/>
      <c r="Q54" s="147"/>
      <c r="R54" s="218"/>
    </row>
    <row r="55" spans="1:18" ht="12" customHeight="1" x14ac:dyDescent="0.2">
      <c r="A55" s="615"/>
      <c r="B55" s="616"/>
      <c r="C55" s="617"/>
      <c r="D55" s="618"/>
      <c r="E55" s="626"/>
      <c r="F55" s="632"/>
      <c r="G55" s="216"/>
      <c r="H55" s="625"/>
      <c r="I55" s="269"/>
      <c r="J55" s="608"/>
      <c r="K55" s="137"/>
      <c r="L55" s="209" t="b">
        <f>IF(COUNTIF(E$4:E55,E55)=1,ROW()-1)</f>
        <v>0</v>
      </c>
      <c r="M55" s="147"/>
      <c r="O55" s="147"/>
      <c r="P55" s="147"/>
      <c r="Q55" s="147"/>
      <c r="R55" s="218"/>
    </row>
    <row r="56" spans="1:18" ht="12" customHeight="1" x14ac:dyDescent="0.2">
      <c r="A56" s="612"/>
      <c r="B56" s="616"/>
      <c r="C56" s="620"/>
      <c r="D56" s="614"/>
      <c r="E56" s="626"/>
      <c r="F56" s="634"/>
      <c r="G56" s="216"/>
      <c r="H56" s="625"/>
      <c r="I56" s="196"/>
      <c r="J56" s="609"/>
      <c r="K56" s="137"/>
      <c r="L56" s="209" t="b">
        <f>IF(COUNTIF(E$4:E56,E56)=1,ROW()-1)</f>
        <v>0</v>
      </c>
      <c r="M56" s="147"/>
      <c r="O56" s="147"/>
      <c r="P56" s="147"/>
      <c r="Q56" s="147"/>
      <c r="R56" s="218"/>
    </row>
    <row r="57" spans="1:18" ht="12" customHeight="1" x14ac:dyDescent="0.2">
      <c r="A57" s="615"/>
      <c r="B57" s="613"/>
      <c r="C57" s="613"/>
      <c r="D57" s="618"/>
      <c r="E57" s="626"/>
      <c r="F57" s="632"/>
      <c r="G57" s="216"/>
      <c r="H57" s="625"/>
      <c r="I57" s="506"/>
      <c r="J57" s="608"/>
      <c r="K57" s="137"/>
      <c r="L57" s="209" t="b">
        <f>IF(COUNTIF(E$4:E57,E57)=1,ROW()-1)</f>
        <v>0</v>
      </c>
      <c r="M57" s="147"/>
      <c r="O57" s="147"/>
      <c r="P57" s="147"/>
      <c r="Q57" s="147"/>
      <c r="R57" s="218"/>
    </row>
    <row r="58" spans="1:18" ht="12" customHeight="1" x14ac:dyDescent="0.3">
      <c r="A58" s="615"/>
      <c r="B58" s="616"/>
      <c r="C58" s="617"/>
      <c r="D58" s="618"/>
      <c r="E58" s="628"/>
      <c r="F58" s="642"/>
      <c r="G58" s="216"/>
      <c r="H58" s="646"/>
      <c r="I58" s="269"/>
      <c r="J58" s="651"/>
      <c r="K58" s="137"/>
      <c r="L58" s="209" t="b">
        <f>IF(COUNTIF(E$4:E58,E58)=1,ROW()-1)</f>
        <v>0</v>
      </c>
      <c r="M58" s="147"/>
      <c r="O58" s="147"/>
      <c r="P58" s="147"/>
      <c r="Q58" s="147"/>
      <c r="R58" s="218"/>
    </row>
    <row r="59" spans="1:18" ht="12" customHeight="1" x14ac:dyDescent="0.2">
      <c r="A59" s="612"/>
      <c r="B59" s="616"/>
      <c r="C59" s="617"/>
      <c r="D59" s="614"/>
      <c r="E59" s="626"/>
      <c r="F59" s="631"/>
      <c r="G59" s="629"/>
      <c r="H59" s="614"/>
      <c r="I59" s="208"/>
      <c r="J59" s="609"/>
      <c r="K59" s="137"/>
      <c r="L59" s="209" t="b">
        <f>IF(COUNTIF(E$4:E59,E59)=1,ROW()-1)</f>
        <v>0</v>
      </c>
      <c r="M59" s="147"/>
      <c r="O59" s="147"/>
      <c r="P59" s="147"/>
      <c r="Q59" s="147"/>
      <c r="R59" s="218"/>
    </row>
    <row r="60" spans="1:18" ht="12" customHeight="1" x14ac:dyDescent="0.2">
      <c r="A60" s="615"/>
      <c r="B60" s="613"/>
      <c r="C60" s="613"/>
      <c r="D60" s="621"/>
      <c r="E60" s="626"/>
      <c r="F60" s="636"/>
      <c r="G60" s="216"/>
      <c r="H60" s="614"/>
      <c r="I60" s="425"/>
      <c r="J60" s="609"/>
      <c r="K60" s="137"/>
      <c r="L60" s="209" t="b">
        <f>IF(COUNTIF(E$4:E60,E60)=1,ROW()-1)</f>
        <v>0</v>
      </c>
      <c r="M60" s="147"/>
      <c r="O60" s="147"/>
      <c r="P60" s="147"/>
      <c r="Q60" s="147"/>
      <c r="R60" s="218"/>
    </row>
    <row r="61" spans="1:18" ht="12" customHeight="1" x14ac:dyDescent="0.2">
      <c r="A61" s="612"/>
      <c r="B61" s="616"/>
      <c r="C61" s="617"/>
      <c r="D61" s="614"/>
      <c r="E61" s="626"/>
      <c r="F61" s="634"/>
      <c r="G61" s="630"/>
      <c r="H61" s="646"/>
      <c r="I61" s="196"/>
      <c r="J61" s="609"/>
      <c r="K61" s="137"/>
      <c r="L61" s="209" t="b">
        <f>IF(COUNTIF(E$4:E61,E61)=1,ROW()-1)</f>
        <v>0</v>
      </c>
      <c r="M61" s="147"/>
      <c r="O61" s="147"/>
      <c r="P61" s="147"/>
      <c r="Q61" s="147"/>
      <c r="R61" s="218"/>
    </row>
    <row r="62" spans="1:18" ht="12" customHeight="1" x14ac:dyDescent="0.2">
      <c r="A62" s="612"/>
      <c r="B62" s="613"/>
      <c r="C62" s="613"/>
      <c r="D62" s="614"/>
      <c r="E62" s="626"/>
      <c r="F62" s="634"/>
      <c r="G62" s="216"/>
      <c r="H62" s="625"/>
      <c r="I62" s="196"/>
      <c r="J62" s="609"/>
      <c r="K62" s="137"/>
      <c r="L62" s="209" t="b">
        <f>IF(COUNTIF(E$4:E62,E62)=1,ROW()-1)</f>
        <v>0</v>
      </c>
      <c r="M62" s="147"/>
      <c r="O62" s="147"/>
      <c r="P62" s="147"/>
      <c r="Q62" s="147"/>
      <c r="R62" s="218"/>
    </row>
    <row r="63" spans="1:18" ht="12" customHeight="1" x14ac:dyDescent="0.2">
      <c r="A63" s="612"/>
      <c r="B63" s="613"/>
      <c r="C63" s="613"/>
      <c r="D63" s="614"/>
      <c r="E63" s="626"/>
      <c r="F63" s="631"/>
      <c r="G63" s="630"/>
      <c r="H63" s="614"/>
      <c r="I63" s="196"/>
      <c r="J63" s="609"/>
      <c r="K63" s="137"/>
      <c r="L63" s="209" t="b">
        <f>IF(COUNTIF(E$4:E63,E63)=1,ROW()-1)</f>
        <v>0</v>
      </c>
      <c r="M63" s="147"/>
      <c r="O63" s="147"/>
      <c r="P63" s="147"/>
      <c r="Q63" s="147"/>
      <c r="R63" s="218"/>
    </row>
    <row r="64" spans="1:18" ht="12" customHeight="1" x14ac:dyDescent="0.2">
      <c r="A64" s="615"/>
      <c r="B64" s="613"/>
      <c r="C64" s="613"/>
      <c r="D64" s="618"/>
      <c r="E64" s="626"/>
      <c r="F64" s="636"/>
      <c r="G64" s="216"/>
      <c r="H64" s="625"/>
      <c r="I64" s="507"/>
      <c r="J64" s="608"/>
      <c r="K64" s="137"/>
      <c r="L64" s="209" t="b">
        <f>IF(COUNTIF(E$4:E64,E64)=1,ROW()-1)</f>
        <v>0</v>
      </c>
      <c r="M64" s="147"/>
      <c r="O64" s="147"/>
      <c r="P64" s="147"/>
      <c r="Q64" s="147"/>
      <c r="R64" s="218"/>
    </row>
    <row r="65" spans="1:18" ht="12" customHeight="1" x14ac:dyDescent="0.3">
      <c r="A65" s="615"/>
      <c r="B65" s="616"/>
      <c r="C65" s="613"/>
      <c r="D65" s="618"/>
      <c r="E65" s="626"/>
      <c r="F65" s="642"/>
      <c r="G65" s="216"/>
      <c r="H65" s="625"/>
      <c r="I65" s="506"/>
      <c r="J65" s="608"/>
      <c r="K65" s="137"/>
      <c r="L65" s="209" t="b">
        <f>IF(COUNTIF(E$4:E65,E65)=1,ROW()-1)</f>
        <v>0</v>
      </c>
      <c r="M65" s="147"/>
      <c r="O65" s="147"/>
      <c r="P65" s="147"/>
      <c r="Q65" s="147"/>
      <c r="R65" s="218"/>
    </row>
    <row r="66" spans="1:18" ht="12" customHeight="1" x14ac:dyDescent="0.3">
      <c r="A66" s="615"/>
      <c r="B66" s="616"/>
      <c r="C66" s="613"/>
      <c r="D66" s="618"/>
      <c r="E66" s="626"/>
      <c r="F66" s="642"/>
      <c r="G66" s="216"/>
      <c r="H66" s="625"/>
      <c r="I66" s="506"/>
      <c r="J66" s="608"/>
      <c r="K66" s="137"/>
      <c r="L66" s="209" t="b">
        <f>IF(COUNTIF(E$4:E66,E66)=1,ROW()-1)</f>
        <v>0</v>
      </c>
      <c r="M66" s="147"/>
      <c r="O66" s="147"/>
      <c r="P66" s="147"/>
      <c r="Q66" s="147"/>
      <c r="R66" s="218"/>
    </row>
    <row r="67" spans="1:18" ht="12" customHeight="1" x14ac:dyDescent="0.2">
      <c r="A67" s="615"/>
      <c r="B67" s="616"/>
      <c r="C67" s="620"/>
      <c r="D67" s="618"/>
      <c r="E67" s="626"/>
      <c r="F67" s="636"/>
      <c r="G67" s="216"/>
      <c r="H67" s="614"/>
      <c r="I67" s="321"/>
      <c r="J67" s="608"/>
      <c r="K67" s="137"/>
      <c r="L67" s="209" t="b">
        <f>IF(COUNTIF(E$4:E67,E67)=1,ROW()-1)</f>
        <v>0</v>
      </c>
      <c r="M67" s="147"/>
      <c r="O67" s="147"/>
      <c r="P67" s="147"/>
      <c r="Q67" s="147"/>
      <c r="R67" s="218"/>
    </row>
    <row r="68" spans="1:18" ht="12" customHeight="1" x14ac:dyDescent="0.3">
      <c r="A68" s="615"/>
      <c r="B68" s="613"/>
      <c r="C68" s="617"/>
      <c r="D68" s="618"/>
      <c r="E68" s="628"/>
      <c r="F68" s="643"/>
      <c r="G68" s="216"/>
      <c r="H68" s="614"/>
      <c r="I68" s="389"/>
      <c r="J68" s="651"/>
      <c r="K68" s="137"/>
      <c r="L68" s="209" t="b">
        <f>IF(COUNTIF(E$4:E68,E68)=1,ROW()-1)</f>
        <v>0</v>
      </c>
      <c r="M68" s="147"/>
      <c r="O68" s="147"/>
      <c r="P68" s="147"/>
      <c r="Q68" s="147"/>
      <c r="R68" s="218"/>
    </row>
    <row r="69" spans="1:18" ht="12" customHeight="1" x14ac:dyDescent="0.2">
      <c r="A69" s="615"/>
      <c r="B69" s="616"/>
      <c r="C69" s="616"/>
      <c r="D69" s="618"/>
      <c r="E69" s="626"/>
      <c r="F69" s="632"/>
      <c r="G69" s="216"/>
      <c r="H69" s="625"/>
      <c r="I69" s="506"/>
      <c r="J69" s="608"/>
      <c r="K69" s="137"/>
      <c r="L69" s="209" t="b">
        <f>IF(COUNTIF(E$4:E69,E69)=1,ROW()-1)</f>
        <v>0</v>
      </c>
      <c r="M69" s="147"/>
      <c r="O69" s="147"/>
      <c r="P69" s="147"/>
      <c r="Q69" s="147"/>
      <c r="R69" s="218"/>
    </row>
    <row r="70" spans="1:18" ht="12" customHeight="1" x14ac:dyDescent="0.25">
      <c r="A70" s="615"/>
      <c r="B70" s="616"/>
      <c r="C70" s="617"/>
      <c r="D70" s="618"/>
      <c r="E70" s="626"/>
      <c r="F70" s="644"/>
      <c r="G70" s="216"/>
      <c r="H70" s="625"/>
      <c r="I70" s="321"/>
      <c r="J70" s="608"/>
      <c r="K70" s="137"/>
      <c r="L70" s="209" t="b">
        <f>IF(COUNTIF(E$4:E70,E70)=1,ROW()-1)</f>
        <v>0</v>
      </c>
      <c r="M70" s="147"/>
      <c r="O70" s="147"/>
      <c r="P70" s="147"/>
      <c r="Q70" s="147"/>
      <c r="R70" s="218"/>
    </row>
    <row r="71" spans="1:18" ht="12" customHeight="1" x14ac:dyDescent="0.2">
      <c r="A71" s="615"/>
      <c r="B71" s="616"/>
      <c r="C71" s="616"/>
      <c r="D71" s="618"/>
      <c r="E71" s="626"/>
      <c r="F71" s="632"/>
      <c r="G71" s="216"/>
      <c r="H71" s="625"/>
      <c r="I71" s="506"/>
      <c r="J71" s="608"/>
      <c r="K71" s="137"/>
      <c r="L71" s="209" t="b">
        <f>IF(COUNTIF(E$4:E71,E71)=1,ROW()-1)</f>
        <v>0</v>
      </c>
      <c r="M71" s="147"/>
      <c r="O71" s="147"/>
      <c r="P71" s="147"/>
      <c r="Q71" s="147"/>
      <c r="R71" s="218"/>
    </row>
    <row r="72" spans="1:18" ht="12" customHeight="1" x14ac:dyDescent="0.2">
      <c r="A72" s="615"/>
      <c r="B72" s="613"/>
      <c r="C72" s="617"/>
      <c r="D72" s="618"/>
      <c r="E72" s="626"/>
      <c r="F72" s="632"/>
      <c r="G72" s="216"/>
      <c r="H72" s="625"/>
      <c r="I72" s="321"/>
      <c r="J72" s="608"/>
      <c r="K72" s="137"/>
      <c r="L72" s="209" t="b">
        <f>IF(COUNTIF(E$4:E72,E72)=1,ROW()-1)</f>
        <v>0</v>
      </c>
      <c r="M72" s="147"/>
      <c r="O72" s="147"/>
      <c r="P72" s="147"/>
      <c r="Q72" s="147"/>
      <c r="R72" s="218"/>
    </row>
    <row r="73" spans="1:18" ht="12" customHeight="1" x14ac:dyDescent="0.2">
      <c r="A73" s="612"/>
      <c r="B73" s="613"/>
      <c r="C73" s="613"/>
      <c r="D73" s="614"/>
      <c r="E73" s="626"/>
      <c r="F73" s="641"/>
      <c r="G73" s="630"/>
      <c r="H73" s="625"/>
      <c r="I73" s="196"/>
      <c r="J73" s="609"/>
      <c r="K73" s="137"/>
      <c r="L73" s="209" t="b">
        <f>IF(COUNTIF(E$4:E73,E73)=1,ROW()-1)</f>
        <v>0</v>
      </c>
      <c r="M73" s="147"/>
      <c r="O73" s="147"/>
      <c r="P73" s="147"/>
      <c r="Q73" s="147"/>
      <c r="R73" s="218"/>
    </row>
    <row r="74" spans="1:18" ht="12" customHeight="1" x14ac:dyDescent="0.3">
      <c r="A74" s="615"/>
      <c r="B74" s="613"/>
      <c r="C74" s="617"/>
      <c r="D74" s="618"/>
      <c r="E74" s="626"/>
      <c r="F74" s="635"/>
      <c r="G74" s="216"/>
      <c r="H74" s="625"/>
      <c r="I74" s="508"/>
      <c r="J74" s="608"/>
      <c r="K74" s="137"/>
      <c r="L74" s="209" t="b">
        <f>IF(COUNTIF(E$4:E74,E74)=1,ROW()-1)</f>
        <v>0</v>
      </c>
      <c r="M74" s="147"/>
      <c r="O74" s="147"/>
      <c r="P74" s="147"/>
      <c r="Q74" s="147"/>
      <c r="R74" s="218"/>
    </row>
    <row r="75" spans="1:18" ht="12" customHeight="1" x14ac:dyDescent="0.2">
      <c r="A75" s="615"/>
      <c r="B75" s="616"/>
      <c r="C75" s="617"/>
      <c r="D75" s="618"/>
      <c r="E75" s="626"/>
      <c r="F75" s="636"/>
      <c r="G75" s="216"/>
      <c r="H75" s="625"/>
      <c r="I75" s="506"/>
      <c r="J75" s="608"/>
      <c r="K75" s="137"/>
      <c r="L75" s="209" t="b">
        <f>IF(COUNTIF(E$4:E75,E75)=1,ROW()-1)</f>
        <v>0</v>
      </c>
      <c r="M75" s="147"/>
      <c r="O75" s="147"/>
      <c r="P75" s="147"/>
      <c r="Q75" s="147"/>
      <c r="R75" s="218"/>
    </row>
    <row r="76" spans="1:18" ht="12" customHeight="1" x14ac:dyDescent="0.2">
      <c r="A76" s="612"/>
      <c r="B76" s="613"/>
      <c r="C76" s="613"/>
      <c r="D76" s="614"/>
      <c r="E76" s="626"/>
      <c r="F76" s="634"/>
      <c r="G76" s="216"/>
      <c r="H76" s="625"/>
      <c r="I76" s="208"/>
      <c r="J76" s="609"/>
      <c r="K76" s="137"/>
      <c r="L76" s="209" t="b">
        <f>IF(COUNTIF(E$4:E76,E76)=1,ROW()-1)</f>
        <v>0</v>
      </c>
      <c r="M76" s="147"/>
      <c r="O76" s="147"/>
      <c r="P76" s="147"/>
      <c r="Q76" s="147"/>
      <c r="R76" s="218"/>
    </row>
    <row r="77" spans="1:18" ht="12" customHeight="1" x14ac:dyDescent="0.2">
      <c r="A77" s="612"/>
      <c r="B77" s="613"/>
      <c r="C77" s="613"/>
      <c r="D77" s="614"/>
      <c r="E77" s="626"/>
      <c r="F77" s="634"/>
      <c r="G77" s="216"/>
      <c r="H77" s="625"/>
      <c r="I77" s="505"/>
      <c r="J77" s="608"/>
      <c r="K77" s="137"/>
      <c r="L77" s="209" t="b">
        <f>IF(COUNTIF(E$4:E77,E77)=1,ROW()-1)</f>
        <v>0</v>
      </c>
      <c r="M77" s="147"/>
      <c r="O77" s="147"/>
      <c r="P77" s="147"/>
      <c r="Q77" s="147"/>
      <c r="R77" s="218"/>
    </row>
    <row r="78" spans="1:18" ht="12" customHeight="1" x14ac:dyDescent="0.2">
      <c r="A78" s="612"/>
      <c r="B78" s="613"/>
      <c r="C78" s="613"/>
      <c r="D78" s="614"/>
      <c r="E78" s="626"/>
      <c r="F78" s="634"/>
      <c r="G78" s="216"/>
      <c r="H78" s="625"/>
      <c r="I78" s="208"/>
      <c r="J78" s="610"/>
      <c r="K78" s="137"/>
      <c r="L78" s="209" t="b">
        <f>IF(COUNTIF(E$4:E78,E78)=1,ROW()-1)</f>
        <v>0</v>
      </c>
      <c r="M78" s="147"/>
      <c r="O78" s="147"/>
      <c r="P78" s="147"/>
      <c r="Q78" s="147"/>
      <c r="R78" s="218"/>
    </row>
    <row r="79" spans="1:18" ht="12" customHeight="1" x14ac:dyDescent="0.2">
      <c r="A79" s="612"/>
      <c r="B79" s="613"/>
      <c r="C79" s="617"/>
      <c r="D79" s="619"/>
      <c r="E79" s="626"/>
      <c r="F79" s="633"/>
      <c r="G79" s="216"/>
      <c r="H79" s="625"/>
      <c r="I79" s="189"/>
      <c r="J79" s="608"/>
      <c r="K79" s="137"/>
      <c r="L79" s="209" t="b">
        <f>IF(COUNTIF(E$4:E79,E79)=1,ROW()-1)</f>
        <v>0</v>
      </c>
      <c r="M79" s="147"/>
      <c r="O79" s="147"/>
      <c r="P79" s="147"/>
      <c r="Q79" s="147"/>
      <c r="R79" s="218"/>
    </row>
    <row r="80" spans="1:18" ht="12" customHeight="1" x14ac:dyDescent="0.3">
      <c r="A80" s="615"/>
      <c r="B80" s="613"/>
      <c r="C80" s="613"/>
      <c r="D80" s="618"/>
      <c r="E80" s="626"/>
      <c r="F80" s="635"/>
      <c r="G80" s="216"/>
      <c r="H80" s="614"/>
      <c r="I80" s="506"/>
      <c r="J80" s="608"/>
      <c r="K80" s="137"/>
      <c r="L80" s="209" t="b">
        <f>IF(COUNTIF(E$4:E80,E80)=1,ROW()-1)</f>
        <v>0</v>
      </c>
      <c r="M80" s="147"/>
      <c r="O80" s="147"/>
      <c r="P80" s="147"/>
      <c r="Q80" s="147"/>
      <c r="R80" s="218"/>
    </row>
    <row r="81" spans="1:18" ht="12" customHeight="1" x14ac:dyDescent="0.2">
      <c r="A81" s="615"/>
      <c r="B81" s="613"/>
      <c r="C81" s="613"/>
      <c r="D81" s="621"/>
      <c r="E81" s="626"/>
      <c r="F81" s="633"/>
      <c r="G81" s="216"/>
      <c r="H81" s="625"/>
      <c r="I81" s="196"/>
      <c r="J81" s="609"/>
      <c r="K81" s="137"/>
      <c r="L81" s="209" t="b">
        <f>IF(COUNTIF(E$4:E81,E81)=1,ROW()-1)</f>
        <v>0</v>
      </c>
      <c r="M81" s="147"/>
      <c r="O81" s="147"/>
      <c r="P81" s="147"/>
      <c r="Q81" s="147"/>
      <c r="R81" s="218"/>
    </row>
    <row r="82" spans="1:18" ht="12" customHeight="1" x14ac:dyDescent="0.2">
      <c r="A82" s="612"/>
      <c r="B82" s="613"/>
      <c r="C82" s="613"/>
      <c r="D82" s="614"/>
      <c r="E82" s="626"/>
      <c r="F82" s="636"/>
      <c r="G82" s="216"/>
      <c r="H82" s="625"/>
      <c r="I82" s="208"/>
      <c r="J82" s="609"/>
      <c r="K82" s="137"/>
      <c r="L82" s="209" t="b">
        <f>IF(COUNTIF(E$4:E82,E82)=1,ROW()-1)</f>
        <v>0</v>
      </c>
      <c r="M82" s="147"/>
      <c r="O82" s="147"/>
      <c r="P82" s="147"/>
      <c r="Q82" s="147"/>
      <c r="R82" s="218"/>
    </row>
    <row r="83" spans="1:18" ht="12" customHeight="1" x14ac:dyDescent="0.2">
      <c r="A83" s="612"/>
      <c r="B83" s="616"/>
      <c r="C83" s="613"/>
      <c r="D83" s="614"/>
      <c r="E83" s="626"/>
      <c r="F83" s="634"/>
      <c r="G83" s="216"/>
      <c r="H83" s="625"/>
      <c r="I83" s="208"/>
      <c r="J83" s="609"/>
      <c r="K83" s="137"/>
      <c r="L83" s="209" t="b">
        <f>IF(COUNTIF(E$4:E83,E83)=1,ROW()-1)</f>
        <v>0</v>
      </c>
      <c r="M83" s="147"/>
      <c r="O83" s="147"/>
      <c r="P83" s="147"/>
      <c r="Q83" s="147"/>
      <c r="R83" s="218"/>
    </row>
    <row r="84" spans="1:18" ht="12" customHeight="1" x14ac:dyDescent="0.2">
      <c r="A84" s="615"/>
      <c r="B84" s="616"/>
      <c r="C84" s="617"/>
      <c r="D84" s="618"/>
      <c r="E84" s="626"/>
      <c r="F84" s="633"/>
      <c r="G84" s="216"/>
      <c r="H84" s="625"/>
      <c r="I84" s="321"/>
      <c r="J84" s="651"/>
      <c r="K84" s="137"/>
      <c r="L84" s="209" t="b">
        <f>IF(COUNTIF(E$4:E84,E84)=1,ROW()-1)</f>
        <v>0</v>
      </c>
      <c r="M84" s="147"/>
      <c r="O84" s="147"/>
      <c r="P84" s="147"/>
      <c r="Q84" s="147"/>
      <c r="R84" s="218"/>
    </row>
    <row r="85" spans="1:18" ht="12" customHeight="1" x14ac:dyDescent="0.2">
      <c r="A85" s="615"/>
      <c r="B85" s="613"/>
      <c r="C85" s="617"/>
      <c r="D85" s="621"/>
      <c r="E85" s="626"/>
      <c r="F85" s="636"/>
      <c r="G85" s="216"/>
      <c r="H85" s="614"/>
      <c r="I85" s="509"/>
      <c r="J85" s="609"/>
      <c r="K85" s="137"/>
      <c r="L85" s="209" t="b">
        <f>IF(COUNTIF(E$4:E85,E85)=1,ROW()-1)</f>
        <v>0</v>
      </c>
      <c r="M85" s="147"/>
      <c r="O85" s="147"/>
      <c r="P85" s="147"/>
      <c r="Q85" s="147"/>
      <c r="R85" s="218"/>
    </row>
    <row r="86" spans="1:18" ht="12" customHeight="1" x14ac:dyDescent="0.2">
      <c r="A86" s="612"/>
      <c r="B86" s="616"/>
      <c r="C86" s="622"/>
      <c r="D86" s="614"/>
      <c r="E86" s="626"/>
      <c r="F86" s="634"/>
      <c r="G86" s="630"/>
      <c r="H86" s="614"/>
      <c r="I86" s="196"/>
      <c r="J86" s="609"/>
      <c r="K86" s="137"/>
      <c r="L86" s="209" t="b">
        <f>IF(COUNTIF(E$4:E86,E86)=1,ROW()-1)</f>
        <v>0</v>
      </c>
      <c r="M86" s="147"/>
      <c r="O86" s="147"/>
      <c r="P86" s="147"/>
      <c r="Q86" s="147"/>
      <c r="R86" s="218"/>
    </row>
    <row r="87" spans="1:18" ht="12" customHeight="1" x14ac:dyDescent="0.2">
      <c r="A87" s="612"/>
      <c r="B87" s="613"/>
      <c r="C87" s="613"/>
      <c r="D87" s="614"/>
      <c r="E87" s="626"/>
      <c r="F87" s="634"/>
      <c r="G87" s="216"/>
      <c r="H87" s="646"/>
      <c r="I87" s="196"/>
      <c r="J87" s="609"/>
      <c r="K87" s="137"/>
      <c r="L87" s="209" t="b">
        <f>IF(COUNTIF(E$4:E87,E87)=1,ROW()-1)</f>
        <v>0</v>
      </c>
      <c r="M87" s="147"/>
      <c r="O87" s="147"/>
      <c r="P87" s="147"/>
      <c r="Q87" s="147"/>
      <c r="R87" s="218"/>
    </row>
    <row r="88" spans="1:18" ht="12" customHeight="1" x14ac:dyDescent="0.2">
      <c r="A88" s="612"/>
      <c r="B88" s="616"/>
      <c r="C88" s="613"/>
      <c r="D88" s="614"/>
      <c r="E88" s="626"/>
      <c r="F88" s="634"/>
      <c r="G88" s="629"/>
      <c r="H88" s="646"/>
      <c r="I88" s="208"/>
      <c r="J88" s="609"/>
      <c r="K88" s="137"/>
      <c r="L88" s="209" t="b">
        <f>IF(COUNTIF(E$4:E88,E88)=1,ROW()-1)</f>
        <v>0</v>
      </c>
      <c r="M88" s="147"/>
      <c r="O88" s="147"/>
      <c r="P88" s="147"/>
      <c r="Q88" s="147"/>
      <c r="R88" s="218"/>
    </row>
    <row r="89" spans="1:18" ht="12" customHeight="1" x14ac:dyDescent="0.2">
      <c r="A89" s="612"/>
      <c r="B89" s="613"/>
      <c r="C89" s="613"/>
      <c r="D89" s="614"/>
      <c r="E89" s="626"/>
      <c r="F89" s="634"/>
      <c r="G89" s="216"/>
      <c r="H89" s="625"/>
      <c r="I89" s="208"/>
      <c r="J89" s="649"/>
      <c r="K89" s="137"/>
      <c r="L89" s="209" t="b">
        <f>IF(COUNTIF(E$4:E89,E89)=1,ROW()-1)</f>
        <v>0</v>
      </c>
      <c r="M89" s="147"/>
      <c r="O89" s="147"/>
      <c r="P89" s="147"/>
      <c r="Q89" s="147"/>
      <c r="R89" s="218"/>
    </row>
    <row r="90" spans="1:18" ht="12" customHeight="1" x14ac:dyDescent="0.2">
      <c r="A90" s="615"/>
      <c r="B90" s="613"/>
      <c r="C90" s="613"/>
      <c r="D90" s="618"/>
      <c r="E90" s="626"/>
      <c r="F90" s="636"/>
      <c r="G90" s="216"/>
      <c r="H90" s="625"/>
      <c r="I90" s="507"/>
      <c r="J90" s="608"/>
      <c r="K90" s="137"/>
      <c r="L90" s="209" t="b">
        <f>IF(COUNTIF(E$4:E90,E90)=1,ROW()-1)</f>
        <v>0</v>
      </c>
      <c r="M90" s="147"/>
      <c r="O90" s="147"/>
      <c r="P90" s="147"/>
      <c r="Q90" s="147"/>
      <c r="R90" s="218"/>
    </row>
    <row r="91" spans="1:18" ht="12" customHeight="1" x14ac:dyDescent="0.2">
      <c r="A91" s="612"/>
      <c r="B91" s="613"/>
      <c r="C91" s="620"/>
      <c r="D91" s="614"/>
      <c r="E91" s="626"/>
      <c r="F91" s="634"/>
      <c r="G91" s="216"/>
      <c r="H91" s="625"/>
      <c r="I91" s="196"/>
      <c r="J91" s="609"/>
      <c r="K91" s="137"/>
      <c r="L91" s="209" t="b">
        <f>IF(COUNTIF(E$4:E91,E91)=1,ROW()-1)</f>
        <v>0</v>
      </c>
      <c r="M91" s="147"/>
      <c r="O91" s="147"/>
      <c r="P91" s="147"/>
      <c r="Q91" s="147"/>
      <c r="R91" s="218"/>
    </row>
    <row r="92" spans="1:18" ht="12" customHeight="1" x14ac:dyDescent="0.2">
      <c r="A92" s="612"/>
      <c r="B92" s="616"/>
      <c r="C92" s="617"/>
      <c r="D92" s="619"/>
      <c r="E92" s="626"/>
      <c r="F92" s="640"/>
      <c r="G92" s="216"/>
      <c r="H92" s="625"/>
      <c r="I92" s="189"/>
      <c r="J92" s="649"/>
      <c r="K92" s="137"/>
      <c r="L92" s="209" t="b">
        <f>IF(COUNTIF(E$4:E92,E92)=1,ROW()-1)</f>
        <v>0</v>
      </c>
      <c r="M92" s="147"/>
      <c r="O92" s="147"/>
      <c r="P92" s="147"/>
      <c r="Q92" s="147"/>
      <c r="R92" s="218"/>
    </row>
    <row r="93" spans="1:18" ht="12" customHeight="1" x14ac:dyDescent="0.2">
      <c r="A93" s="612"/>
      <c r="B93" s="616"/>
      <c r="C93" s="617"/>
      <c r="D93" s="614"/>
      <c r="E93" s="626"/>
      <c r="F93" s="638"/>
      <c r="G93" s="216"/>
      <c r="H93" s="625"/>
      <c r="I93" s="208"/>
      <c r="J93" s="609"/>
      <c r="K93" s="137"/>
      <c r="L93" s="209" t="b">
        <f>IF(COUNTIF(E$4:E93,E93)=1,ROW()-1)</f>
        <v>0</v>
      </c>
      <c r="M93" s="147"/>
      <c r="O93" s="147"/>
      <c r="P93" s="147"/>
      <c r="Q93" s="147"/>
      <c r="R93" s="218"/>
    </row>
    <row r="94" spans="1:18" ht="12" customHeight="1" x14ac:dyDescent="0.2">
      <c r="A94" s="612"/>
      <c r="B94" s="616"/>
      <c r="C94" s="617"/>
      <c r="D94" s="614"/>
      <c r="E94" s="626"/>
      <c r="F94" s="634"/>
      <c r="G94" s="630"/>
      <c r="H94" s="646"/>
      <c r="I94" s="196"/>
      <c r="J94" s="609"/>
      <c r="K94" s="137"/>
      <c r="L94" s="209" t="b">
        <f>IF(COUNTIF(E$4:E94,E94)=1,ROW()-1)</f>
        <v>0</v>
      </c>
      <c r="M94" s="147"/>
      <c r="O94" s="147"/>
      <c r="P94" s="147"/>
      <c r="Q94" s="147"/>
      <c r="R94" s="218"/>
    </row>
    <row r="95" spans="1:18" ht="12" customHeight="1" x14ac:dyDescent="0.3">
      <c r="A95" s="615"/>
      <c r="B95" s="613"/>
      <c r="C95" s="613"/>
      <c r="D95" s="618"/>
      <c r="E95" s="626"/>
      <c r="F95" s="642"/>
      <c r="G95" s="216"/>
      <c r="H95" s="625"/>
      <c r="I95" s="507"/>
      <c r="J95" s="651"/>
      <c r="K95" s="137"/>
      <c r="L95" s="209" t="b">
        <f>IF(COUNTIF(E$4:E95,E95)=1,ROW()-1)</f>
        <v>0</v>
      </c>
      <c r="M95" s="147"/>
      <c r="O95" s="147"/>
      <c r="P95" s="147"/>
      <c r="Q95" s="147"/>
      <c r="R95" s="218"/>
    </row>
    <row r="96" spans="1:18" ht="12" customHeight="1" x14ac:dyDescent="0.3">
      <c r="A96" s="615"/>
      <c r="B96" s="613"/>
      <c r="C96" s="613"/>
      <c r="D96" s="618"/>
      <c r="E96" s="626"/>
      <c r="F96" s="637"/>
      <c r="G96" s="216"/>
      <c r="H96" s="625"/>
      <c r="I96" s="321"/>
      <c r="J96" s="608"/>
      <c r="K96" s="137"/>
      <c r="L96" s="209" t="b">
        <f>IF(COUNTIF(E$4:E96,E96)=1,ROW()-1)</f>
        <v>0</v>
      </c>
      <c r="M96" s="147"/>
      <c r="O96" s="147"/>
      <c r="P96" s="147"/>
      <c r="Q96" s="147"/>
      <c r="R96" s="218"/>
    </row>
    <row r="97" spans="1:20" ht="12" customHeight="1" x14ac:dyDescent="0.2">
      <c r="A97" s="615"/>
      <c r="B97" s="613"/>
      <c r="C97" s="613"/>
      <c r="D97" s="618"/>
      <c r="E97" s="626"/>
      <c r="F97" s="640"/>
      <c r="G97" s="216"/>
      <c r="H97" s="647"/>
      <c r="I97" s="508"/>
      <c r="J97" s="651"/>
      <c r="K97" s="137"/>
      <c r="L97" s="209" t="b">
        <f>IF(COUNTIF(E$4:E97,E97)=1,ROW()-1)</f>
        <v>0</v>
      </c>
      <c r="M97" s="147"/>
      <c r="O97" s="147"/>
      <c r="P97" s="147"/>
      <c r="Q97" s="147"/>
      <c r="R97" s="218"/>
    </row>
    <row r="98" spans="1:20" ht="12" customHeight="1" x14ac:dyDescent="0.2">
      <c r="A98" s="612"/>
      <c r="B98" s="613"/>
      <c r="C98" s="613"/>
      <c r="D98" s="619"/>
      <c r="E98" s="626"/>
      <c r="F98" s="639"/>
      <c r="G98" s="630"/>
      <c r="H98" s="625"/>
      <c r="I98" s="189"/>
      <c r="J98" s="608"/>
      <c r="K98" s="137"/>
      <c r="L98" s="209" t="b">
        <f>IF(COUNTIF(E$4:E98,E98)=1,ROW()-1)</f>
        <v>0</v>
      </c>
      <c r="M98" s="147"/>
      <c r="O98" s="147"/>
      <c r="P98" s="147"/>
      <c r="Q98" s="147"/>
      <c r="R98" s="218"/>
    </row>
    <row r="99" spans="1:20" ht="12" customHeight="1" x14ac:dyDescent="0.2">
      <c r="A99" s="615"/>
      <c r="B99" s="616"/>
      <c r="C99" s="620"/>
      <c r="D99" s="621"/>
      <c r="E99" s="626"/>
      <c r="F99" s="636"/>
      <c r="G99" s="216"/>
      <c r="H99" s="614"/>
      <c r="I99" s="425"/>
      <c r="J99" s="651"/>
      <c r="K99" s="137"/>
      <c r="L99" s="209" t="b">
        <f>IF(COUNTIF(E$4:E99,E99)=1,ROW()-1)</f>
        <v>0</v>
      </c>
      <c r="M99" s="147"/>
      <c r="O99" s="147"/>
      <c r="P99" s="147"/>
      <c r="Q99" s="147"/>
      <c r="R99" s="218"/>
    </row>
    <row r="100" spans="1:20" ht="12" customHeight="1" x14ac:dyDescent="0.2">
      <c r="A100" s="615"/>
      <c r="B100" s="616"/>
      <c r="C100" s="620"/>
      <c r="D100" s="618"/>
      <c r="E100" s="626"/>
      <c r="F100" s="633"/>
      <c r="G100" s="216"/>
      <c r="H100" s="625"/>
      <c r="I100" s="506"/>
      <c r="J100" s="608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8"/>
    </row>
    <row r="101" spans="1:20" ht="12" customHeight="1" x14ac:dyDescent="0.2">
      <c r="A101" s="615"/>
      <c r="B101" s="613"/>
      <c r="C101" s="613"/>
      <c r="D101" s="618"/>
      <c r="E101" s="626"/>
      <c r="F101" s="633"/>
      <c r="G101" s="216"/>
      <c r="H101" s="625"/>
      <c r="I101" s="321"/>
      <c r="J101" s="608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8"/>
    </row>
    <row r="102" spans="1:20" ht="12" customHeight="1" x14ac:dyDescent="0.2">
      <c r="A102" s="615"/>
      <c r="B102" s="616"/>
      <c r="C102" s="620"/>
      <c r="D102" s="618"/>
      <c r="E102" s="626"/>
      <c r="F102" s="636"/>
      <c r="G102" s="216"/>
      <c r="H102" s="625"/>
      <c r="I102" s="321"/>
      <c r="J102" s="608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8"/>
    </row>
    <row r="103" spans="1:20" ht="12" customHeight="1" x14ac:dyDescent="0.2">
      <c r="A103" s="612"/>
      <c r="B103" s="613"/>
      <c r="C103" s="613"/>
      <c r="D103" s="614"/>
      <c r="E103" s="626"/>
      <c r="F103" s="634"/>
      <c r="G103" s="216"/>
      <c r="H103" s="625"/>
      <c r="I103" s="208"/>
      <c r="J103" s="609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8"/>
    </row>
    <row r="104" spans="1:20" ht="12" customHeight="1" x14ac:dyDescent="0.2">
      <c r="A104" s="612"/>
      <c r="B104" s="616"/>
      <c r="C104" s="613"/>
      <c r="D104" s="619"/>
      <c r="E104" s="626"/>
      <c r="F104" s="632"/>
      <c r="G104" s="216"/>
      <c r="H104" s="625"/>
      <c r="I104" s="208"/>
      <c r="J104" s="649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8"/>
    </row>
    <row r="105" spans="1:20" ht="12" customHeight="1" x14ac:dyDescent="0.2">
      <c r="A105" s="612"/>
      <c r="B105" s="613"/>
      <c r="C105" s="613"/>
      <c r="D105" s="614"/>
      <c r="E105" s="626"/>
      <c r="F105" s="634"/>
      <c r="G105" s="630"/>
      <c r="H105" s="614"/>
      <c r="I105" s="196"/>
      <c r="J105" s="609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8"/>
    </row>
    <row r="106" spans="1:20" ht="12" customHeight="1" x14ac:dyDescent="0.2">
      <c r="A106" s="612"/>
      <c r="B106" s="616"/>
      <c r="C106" s="620"/>
      <c r="D106" s="614"/>
      <c r="E106" s="626"/>
      <c r="F106" s="634"/>
      <c r="G106" s="629"/>
      <c r="H106" s="614"/>
      <c r="I106" s="208"/>
      <c r="J106" s="609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8"/>
    </row>
    <row r="107" spans="1:20" ht="12" customHeight="1" x14ac:dyDescent="0.2">
      <c r="A107" s="612"/>
      <c r="B107" s="613"/>
      <c r="C107" s="617"/>
      <c r="D107" s="619"/>
      <c r="E107" s="626"/>
      <c r="F107" s="633"/>
      <c r="G107" s="216"/>
      <c r="H107" s="625"/>
      <c r="I107" s="196"/>
      <c r="J107" s="609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8"/>
    </row>
    <row r="108" spans="1:20" ht="12" customHeight="1" x14ac:dyDescent="0.2">
      <c r="A108" s="612"/>
      <c r="B108" s="613"/>
      <c r="C108" s="617"/>
      <c r="D108" s="619"/>
      <c r="E108" s="626"/>
      <c r="F108" s="640"/>
      <c r="G108" s="630"/>
      <c r="H108" s="614"/>
      <c r="I108" s="189"/>
      <c r="J108" s="608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8"/>
    </row>
    <row r="109" spans="1:20" ht="12" customHeight="1" x14ac:dyDescent="0.2">
      <c r="A109" s="615"/>
      <c r="B109" s="616"/>
      <c r="C109" s="613"/>
      <c r="D109" s="618"/>
      <c r="E109" s="626"/>
      <c r="F109" s="633"/>
      <c r="G109" s="216"/>
      <c r="H109" s="625"/>
      <c r="I109" s="321"/>
      <c r="J109" s="608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8"/>
    </row>
    <row r="110" spans="1:20" ht="12" customHeight="1" x14ac:dyDescent="0.2">
      <c r="A110" s="615"/>
      <c r="B110" s="616"/>
      <c r="C110" s="620"/>
      <c r="D110" s="618"/>
      <c r="E110" s="626"/>
      <c r="F110" s="636"/>
      <c r="G110" s="216"/>
      <c r="H110" s="614"/>
      <c r="I110" s="321"/>
      <c r="J110" s="608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8"/>
    </row>
    <row r="111" spans="1:20" ht="12" customHeight="1" x14ac:dyDescent="0.2">
      <c r="A111" s="612"/>
      <c r="B111" s="616"/>
      <c r="C111" s="613"/>
      <c r="D111" s="614"/>
      <c r="E111" s="626"/>
      <c r="F111" s="634"/>
      <c r="G111" s="629"/>
      <c r="H111" s="625"/>
      <c r="I111" s="208"/>
      <c r="J111" s="609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8"/>
      <c r="T111" s="446"/>
    </row>
    <row r="112" spans="1:20" ht="12" customHeight="1" x14ac:dyDescent="0.2">
      <c r="A112" s="612"/>
      <c r="B112" s="613"/>
      <c r="C112" s="613"/>
      <c r="D112" s="614"/>
      <c r="E112" s="626"/>
      <c r="F112" s="634"/>
      <c r="G112" s="630"/>
      <c r="H112" s="646"/>
      <c r="I112" s="196"/>
      <c r="J112" s="609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8"/>
    </row>
    <row r="113" spans="1:18" ht="12" customHeight="1" x14ac:dyDescent="0.3">
      <c r="A113" s="615"/>
      <c r="B113" s="616"/>
      <c r="C113" s="617"/>
      <c r="D113" s="618"/>
      <c r="E113" s="626"/>
      <c r="F113" s="637"/>
      <c r="G113" s="216"/>
      <c r="H113" s="625"/>
      <c r="I113" s="507"/>
      <c r="J113" s="608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8"/>
    </row>
    <row r="114" spans="1:18" ht="12" customHeight="1" x14ac:dyDescent="0.3">
      <c r="A114" s="615"/>
      <c r="B114" s="616"/>
      <c r="C114" s="617"/>
      <c r="D114" s="618"/>
      <c r="E114" s="626"/>
      <c r="F114" s="642"/>
      <c r="G114" s="216"/>
      <c r="H114" s="625"/>
      <c r="I114" s="321"/>
      <c r="J114" s="608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8"/>
    </row>
    <row r="115" spans="1:18" ht="12" customHeight="1" x14ac:dyDescent="0.2">
      <c r="A115" s="612"/>
      <c r="B115" s="616"/>
      <c r="C115" s="617"/>
      <c r="D115" s="614"/>
      <c r="E115" s="626"/>
      <c r="F115" s="634"/>
      <c r="G115" s="216"/>
      <c r="H115" s="625"/>
      <c r="I115" s="208"/>
      <c r="J115" s="609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8"/>
    </row>
    <row r="116" spans="1:18" ht="12" customHeight="1" x14ac:dyDescent="0.2">
      <c r="A116" s="612"/>
      <c r="B116" s="613"/>
      <c r="C116" s="613"/>
      <c r="D116" s="614"/>
      <c r="E116" s="626"/>
      <c r="F116" s="634"/>
      <c r="G116" s="216"/>
      <c r="H116" s="625"/>
      <c r="I116" s="506"/>
      <c r="J116" s="608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8"/>
    </row>
    <row r="117" spans="1:18" ht="12" customHeight="1" x14ac:dyDescent="0.2">
      <c r="A117" s="615"/>
      <c r="B117" s="616"/>
      <c r="C117" s="620"/>
      <c r="D117" s="618"/>
      <c r="E117" s="626"/>
      <c r="F117" s="636"/>
      <c r="G117" s="216"/>
      <c r="H117" s="625"/>
      <c r="I117" s="506"/>
      <c r="J117" s="651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8"/>
    </row>
    <row r="118" spans="1:18" ht="12" customHeight="1" x14ac:dyDescent="0.3">
      <c r="A118" s="615"/>
      <c r="B118" s="613"/>
      <c r="C118" s="613"/>
      <c r="D118" s="618"/>
      <c r="E118" s="626"/>
      <c r="F118" s="642"/>
      <c r="G118" s="216"/>
      <c r="H118" s="625"/>
      <c r="I118" s="506"/>
      <c r="J118" s="608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8"/>
    </row>
    <row r="119" spans="1:18" ht="12" customHeight="1" x14ac:dyDescent="0.2">
      <c r="A119" s="612"/>
      <c r="B119" s="616"/>
      <c r="C119" s="620"/>
      <c r="D119" s="614"/>
      <c r="E119" s="626"/>
      <c r="F119" s="634"/>
      <c r="G119" s="629"/>
      <c r="H119" s="625"/>
      <c r="I119" s="208"/>
      <c r="J119" s="609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8"/>
    </row>
    <row r="120" spans="1:18" ht="12" customHeight="1" x14ac:dyDescent="0.3">
      <c r="A120" s="615"/>
      <c r="B120" s="613"/>
      <c r="C120" s="617"/>
      <c r="D120" s="618"/>
      <c r="E120" s="626"/>
      <c r="F120" s="636"/>
      <c r="G120" s="216"/>
      <c r="H120" s="648"/>
      <c r="I120" s="269"/>
      <c r="J120" s="651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8"/>
    </row>
    <row r="121" spans="1:18" ht="12" customHeight="1" x14ac:dyDescent="0.3">
      <c r="A121" s="615"/>
      <c r="B121" s="616"/>
      <c r="C121" s="616"/>
      <c r="D121" s="621"/>
      <c r="E121" s="626"/>
      <c r="F121" s="637"/>
      <c r="G121" s="216"/>
      <c r="H121" s="614"/>
      <c r="I121" s="509"/>
      <c r="J121" s="609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8"/>
    </row>
    <row r="122" spans="1:18" ht="12" customHeight="1" x14ac:dyDescent="0.2">
      <c r="A122" s="612"/>
      <c r="B122" s="613"/>
      <c r="C122" s="613"/>
      <c r="D122" s="619"/>
      <c r="E122" s="626"/>
      <c r="F122" s="639"/>
      <c r="G122" s="630"/>
      <c r="H122" s="625"/>
      <c r="I122" s="189"/>
      <c r="J122" s="608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8"/>
    </row>
    <row r="123" spans="1:18" ht="12" customHeight="1" x14ac:dyDescent="0.2">
      <c r="A123" s="612"/>
      <c r="B123" s="616"/>
      <c r="C123" s="617"/>
      <c r="D123" s="614"/>
      <c r="E123" s="626"/>
      <c r="F123" s="640"/>
      <c r="G123" s="630"/>
      <c r="H123" s="625"/>
      <c r="I123" s="189"/>
      <c r="J123" s="608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8"/>
    </row>
    <row r="124" spans="1:18" ht="12" customHeight="1" x14ac:dyDescent="0.2">
      <c r="A124" s="615"/>
      <c r="B124" s="613"/>
      <c r="C124" s="613"/>
      <c r="D124" s="618"/>
      <c r="E124" s="626"/>
      <c r="F124" s="636"/>
      <c r="G124" s="216"/>
      <c r="H124" s="625"/>
      <c r="I124" s="321"/>
      <c r="J124" s="608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8"/>
    </row>
    <row r="125" spans="1:18" ht="12" customHeight="1" x14ac:dyDescent="0.2">
      <c r="A125" s="612"/>
      <c r="B125" s="613"/>
      <c r="C125" s="613"/>
      <c r="D125" s="614"/>
      <c r="E125" s="626"/>
      <c r="F125" s="634"/>
      <c r="G125" s="216"/>
      <c r="H125" s="625"/>
      <c r="I125" s="196"/>
      <c r="J125" s="609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8"/>
    </row>
    <row r="126" spans="1:18" ht="12" customHeight="1" x14ac:dyDescent="0.2">
      <c r="A126" s="612"/>
      <c r="B126" s="616"/>
      <c r="C126" s="617"/>
      <c r="D126" s="614"/>
      <c r="E126" s="626"/>
      <c r="F126" s="636"/>
      <c r="G126" s="630"/>
      <c r="H126" s="614"/>
      <c r="I126" s="196"/>
      <c r="J126" s="609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8"/>
    </row>
    <row r="127" spans="1:18" ht="12" customHeight="1" x14ac:dyDescent="0.2">
      <c r="A127" s="612"/>
      <c r="B127" s="616"/>
      <c r="C127" s="617"/>
      <c r="D127" s="614"/>
      <c r="E127" s="626"/>
      <c r="F127" s="631"/>
      <c r="G127" s="216"/>
      <c r="H127" s="625"/>
      <c r="I127" s="208"/>
      <c r="J127" s="609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8"/>
    </row>
    <row r="128" spans="1:18" ht="12" customHeight="1" x14ac:dyDescent="0.2">
      <c r="A128" s="615"/>
      <c r="B128" s="613"/>
      <c r="C128" s="613"/>
      <c r="D128" s="618"/>
      <c r="E128" s="626"/>
      <c r="F128" s="633"/>
      <c r="G128" s="216"/>
      <c r="H128" s="625"/>
      <c r="I128" s="269"/>
      <c r="J128" s="651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8"/>
    </row>
    <row r="129" spans="1:18" ht="12" customHeight="1" x14ac:dyDescent="0.2">
      <c r="A129" s="612"/>
      <c r="B129" s="613"/>
      <c r="C129" s="613"/>
      <c r="D129" s="614"/>
      <c r="E129" s="626"/>
      <c r="F129" s="634"/>
      <c r="G129" s="629"/>
      <c r="H129" s="625"/>
      <c r="I129" s="208"/>
      <c r="J129" s="609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8"/>
    </row>
    <row r="130" spans="1:18" ht="12" customHeight="1" x14ac:dyDescent="0.2">
      <c r="A130" s="615"/>
      <c r="B130" s="616"/>
      <c r="C130" s="617"/>
      <c r="D130" s="618"/>
      <c r="E130" s="626"/>
      <c r="F130" s="633"/>
      <c r="G130" s="216"/>
      <c r="H130" s="625"/>
      <c r="I130" s="506"/>
      <c r="J130" s="608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8"/>
    </row>
    <row r="131" spans="1:18" ht="12" customHeight="1" x14ac:dyDescent="0.2">
      <c r="A131" s="612"/>
      <c r="B131" s="616"/>
      <c r="C131" s="617"/>
      <c r="D131" s="619"/>
      <c r="E131" s="626"/>
      <c r="F131" s="636"/>
      <c r="G131" s="216"/>
      <c r="H131" s="625"/>
      <c r="I131" s="213"/>
      <c r="J131" s="651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8"/>
    </row>
    <row r="132" spans="1:18" ht="12" customHeight="1" x14ac:dyDescent="0.2">
      <c r="A132" s="612"/>
      <c r="B132" s="616"/>
      <c r="C132" s="617"/>
      <c r="D132" s="614"/>
      <c r="E132" s="626"/>
      <c r="F132" s="634"/>
      <c r="G132" s="630"/>
      <c r="H132" s="625"/>
      <c r="I132" s="196"/>
      <c r="J132" s="609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8"/>
    </row>
    <row r="133" spans="1:18" ht="12" customHeight="1" x14ac:dyDescent="0.3">
      <c r="A133" s="615"/>
      <c r="B133" s="613"/>
      <c r="C133" s="613"/>
      <c r="D133" s="618"/>
      <c r="E133" s="628"/>
      <c r="F133" s="637"/>
      <c r="G133" s="216"/>
      <c r="H133" s="625"/>
      <c r="I133" s="321"/>
      <c r="J133" s="608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8"/>
    </row>
    <row r="134" spans="1:18" ht="12" customHeight="1" x14ac:dyDescent="0.2">
      <c r="A134" s="615"/>
      <c r="B134" s="613"/>
      <c r="C134" s="613"/>
      <c r="D134" s="618"/>
      <c r="E134" s="626"/>
      <c r="F134" s="636"/>
      <c r="G134" s="216"/>
      <c r="H134" s="625"/>
      <c r="I134" s="196"/>
      <c r="J134" s="609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8"/>
    </row>
    <row r="135" spans="1:18" ht="12" customHeight="1" x14ac:dyDescent="0.3">
      <c r="A135" s="615"/>
      <c r="B135" s="616"/>
      <c r="C135" s="613"/>
      <c r="D135" s="618"/>
      <c r="E135" s="626"/>
      <c r="F135" s="637"/>
      <c r="G135" s="216"/>
      <c r="H135" s="625"/>
      <c r="I135" s="321"/>
      <c r="J135" s="608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8"/>
    </row>
    <row r="136" spans="1:18" ht="12" customHeight="1" x14ac:dyDescent="0.2">
      <c r="A136" s="612"/>
      <c r="B136" s="613"/>
      <c r="C136" s="613"/>
      <c r="D136" s="614"/>
      <c r="E136" s="626"/>
      <c r="F136" s="634"/>
      <c r="G136" s="630"/>
      <c r="H136" s="614"/>
      <c r="I136" s="196"/>
      <c r="J136" s="609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8"/>
    </row>
    <row r="137" spans="1:18" ht="12" customHeight="1" x14ac:dyDescent="0.2">
      <c r="A137" s="612"/>
      <c r="B137" s="616"/>
      <c r="C137" s="613"/>
      <c r="D137" s="614"/>
      <c r="E137" s="626"/>
      <c r="F137" s="634"/>
      <c r="G137" s="216"/>
      <c r="H137" s="625"/>
      <c r="I137" s="506"/>
      <c r="J137" s="608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8"/>
    </row>
    <row r="138" spans="1:18" ht="12" customHeight="1" x14ac:dyDescent="0.2">
      <c r="A138" s="612"/>
      <c r="B138" s="613"/>
      <c r="C138" s="617"/>
      <c r="D138" s="614"/>
      <c r="E138" s="626"/>
      <c r="F138" s="634"/>
      <c r="G138" s="629"/>
      <c r="H138" s="646"/>
      <c r="I138" s="208"/>
      <c r="J138" s="609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8"/>
    </row>
    <row r="139" spans="1:18" ht="12" customHeight="1" x14ac:dyDescent="0.2">
      <c r="A139" s="612"/>
      <c r="B139" s="613"/>
      <c r="C139" s="613"/>
      <c r="D139" s="614"/>
      <c r="E139" s="626"/>
      <c r="F139" s="636"/>
      <c r="G139" s="630"/>
      <c r="H139" s="614"/>
      <c r="I139" s="196"/>
      <c r="J139" s="649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8"/>
    </row>
    <row r="140" spans="1:18" ht="12" customHeight="1" x14ac:dyDescent="0.2">
      <c r="A140" s="612"/>
      <c r="B140" s="613"/>
      <c r="C140" s="613"/>
      <c r="D140" s="619"/>
      <c r="E140" s="626"/>
      <c r="F140" s="639"/>
      <c r="G140" s="629"/>
      <c r="H140" s="625"/>
      <c r="I140" s="189"/>
      <c r="J140" s="608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8"/>
    </row>
    <row r="141" spans="1:18" ht="12" customHeight="1" x14ac:dyDescent="0.3">
      <c r="A141" s="612"/>
      <c r="B141" s="616"/>
      <c r="C141" s="620"/>
      <c r="D141" s="619"/>
      <c r="E141" s="628"/>
      <c r="F141" s="643"/>
      <c r="G141" s="216"/>
      <c r="H141" s="625"/>
      <c r="I141" s="213"/>
      <c r="J141" s="651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8"/>
    </row>
    <row r="142" spans="1:18" ht="12" customHeight="1" x14ac:dyDescent="0.2">
      <c r="A142" s="612"/>
      <c r="B142" s="616"/>
      <c r="C142" s="617"/>
      <c r="D142" s="614"/>
      <c r="E142" s="626"/>
      <c r="F142" s="634"/>
      <c r="G142" s="216"/>
      <c r="H142" s="625"/>
      <c r="I142" s="208"/>
      <c r="J142" s="609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8"/>
    </row>
    <row r="143" spans="1:18" ht="12" customHeight="1" x14ac:dyDescent="0.2">
      <c r="A143" s="612"/>
      <c r="B143" s="616"/>
      <c r="C143" s="620"/>
      <c r="D143" s="614"/>
      <c r="E143" s="626"/>
      <c r="F143" s="634"/>
      <c r="G143" s="629"/>
      <c r="H143" s="646"/>
      <c r="I143" s="208"/>
      <c r="J143" s="609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8"/>
    </row>
    <row r="144" spans="1:18" ht="12" customHeight="1" x14ac:dyDescent="0.2">
      <c r="A144" s="612"/>
      <c r="B144" s="613"/>
      <c r="C144" s="613"/>
      <c r="D144" s="614"/>
      <c r="E144" s="626"/>
      <c r="F144" s="634"/>
      <c r="G144" s="630"/>
      <c r="H144" s="614"/>
      <c r="I144" s="196"/>
      <c r="J144" s="609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8"/>
    </row>
    <row r="145" spans="1:18" ht="12" customHeight="1" x14ac:dyDescent="0.2">
      <c r="A145" s="612"/>
      <c r="B145" s="616"/>
      <c r="C145" s="617"/>
      <c r="D145" s="614"/>
      <c r="E145" s="626"/>
      <c r="F145" s="634"/>
      <c r="G145" s="216"/>
      <c r="H145" s="646"/>
      <c r="I145" s="321"/>
      <c r="J145" s="651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8"/>
    </row>
    <row r="146" spans="1:18" ht="12" customHeight="1" x14ac:dyDescent="0.2">
      <c r="A146" s="615"/>
      <c r="B146" s="613"/>
      <c r="C146" s="613"/>
      <c r="D146" s="618"/>
      <c r="E146" s="626"/>
      <c r="F146" s="632"/>
      <c r="G146" s="216"/>
      <c r="H146" s="646"/>
      <c r="I146" s="505"/>
      <c r="J146" s="608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8"/>
    </row>
    <row r="147" spans="1:18" ht="12" customHeight="1" x14ac:dyDescent="0.2">
      <c r="A147" s="612"/>
      <c r="B147" s="613"/>
      <c r="C147" s="613"/>
      <c r="D147" s="619"/>
      <c r="E147" s="626"/>
      <c r="F147" s="636"/>
      <c r="G147" s="629"/>
      <c r="H147" s="614"/>
      <c r="I147" s="189"/>
      <c r="J147" s="608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8"/>
    </row>
    <row r="148" spans="1:18" ht="12" customHeight="1" x14ac:dyDescent="0.2">
      <c r="A148" s="612"/>
      <c r="B148" s="616"/>
      <c r="C148" s="617"/>
      <c r="D148" s="619"/>
      <c r="E148" s="626"/>
      <c r="F148" s="633"/>
      <c r="G148" s="216"/>
      <c r="H148" s="625"/>
      <c r="I148" s="189"/>
      <c r="J148" s="608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8"/>
    </row>
    <row r="149" spans="1:18" ht="12" customHeight="1" x14ac:dyDescent="0.2">
      <c r="A149" s="612"/>
      <c r="B149" s="613"/>
      <c r="C149" s="613"/>
      <c r="D149" s="614"/>
      <c r="E149" s="626"/>
      <c r="F149" s="640"/>
      <c r="G149" s="630"/>
      <c r="H149" s="614"/>
      <c r="I149" s="196"/>
      <c r="J149" s="609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8"/>
    </row>
    <row r="150" spans="1:18" ht="12" customHeight="1" x14ac:dyDescent="0.2">
      <c r="A150" s="615"/>
      <c r="B150" s="616"/>
      <c r="C150" s="616"/>
      <c r="D150" s="618"/>
      <c r="E150" s="626"/>
      <c r="F150" s="632"/>
      <c r="G150" s="216"/>
      <c r="H150" s="646"/>
      <c r="I150" s="321"/>
      <c r="J150" s="651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8"/>
    </row>
    <row r="151" spans="1:18" ht="12" customHeight="1" x14ac:dyDescent="0.2">
      <c r="A151" s="612"/>
      <c r="B151" s="613"/>
      <c r="C151" s="613"/>
      <c r="D151" s="614"/>
      <c r="E151" s="626"/>
      <c r="F151" s="636"/>
      <c r="G151" s="630"/>
      <c r="H151" s="625"/>
      <c r="I151" s="196"/>
      <c r="J151" s="609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8"/>
    </row>
    <row r="152" spans="1:18" ht="12" customHeight="1" x14ac:dyDescent="0.2">
      <c r="A152" s="612"/>
      <c r="B152" s="613"/>
      <c r="C152" s="613"/>
      <c r="D152" s="619"/>
      <c r="E152" s="626"/>
      <c r="F152" s="633"/>
      <c r="G152" s="216"/>
      <c r="H152" s="625"/>
      <c r="I152" s="189"/>
      <c r="J152" s="608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8"/>
    </row>
    <row r="153" spans="1:18" ht="12" customHeight="1" x14ac:dyDescent="0.2">
      <c r="A153" s="612"/>
      <c r="B153" s="613"/>
      <c r="C153" s="613"/>
      <c r="D153" s="614"/>
      <c r="E153" s="626"/>
      <c r="F153" s="634"/>
      <c r="G153" s="630"/>
      <c r="H153" s="646"/>
      <c r="I153" s="196"/>
      <c r="J153" s="609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8"/>
    </row>
    <row r="154" spans="1:18" ht="12" customHeight="1" x14ac:dyDescent="0.2">
      <c r="A154" s="612"/>
      <c r="B154" s="623"/>
      <c r="C154" s="620"/>
      <c r="D154" s="614"/>
      <c r="E154" s="626"/>
      <c r="F154" s="634"/>
      <c r="G154" s="630"/>
      <c r="H154" s="646"/>
      <c r="I154" s="196"/>
      <c r="J154" s="609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8"/>
    </row>
    <row r="155" spans="1:18" ht="12" customHeight="1" x14ac:dyDescent="0.2">
      <c r="A155" s="612"/>
      <c r="B155" s="620"/>
      <c r="C155" s="620"/>
      <c r="D155" s="619"/>
      <c r="E155" s="626"/>
      <c r="F155" s="632"/>
      <c r="G155" s="216"/>
      <c r="H155" s="625"/>
      <c r="I155" s="189"/>
      <c r="J155" s="608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8"/>
    </row>
    <row r="156" spans="1:18" ht="12" customHeight="1" x14ac:dyDescent="0.2">
      <c r="A156" s="612"/>
      <c r="B156" s="620"/>
      <c r="C156" s="622"/>
      <c r="D156" s="614"/>
      <c r="E156" s="626"/>
      <c r="F156" s="634"/>
      <c r="G156" s="630"/>
      <c r="H156" s="614"/>
      <c r="I156" s="196"/>
      <c r="J156" s="609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8"/>
    </row>
    <row r="157" spans="1:18" ht="12" customHeight="1" x14ac:dyDescent="0.2">
      <c r="A157" s="612"/>
      <c r="B157" s="620"/>
      <c r="C157" s="620"/>
      <c r="D157" s="614"/>
      <c r="E157" s="626"/>
      <c r="F157" s="634"/>
      <c r="G157" s="629"/>
      <c r="H157" s="614"/>
      <c r="I157" s="208"/>
      <c r="J157" s="649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8"/>
    </row>
    <row r="158" spans="1:18" ht="12" customHeight="1" x14ac:dyDescent="0.2">
      <c r="A158" s="612"/>
      <c r="B158" s="623"/>
      <c r="C158" s="620"/>
      <c r="D158" s="614"/>
      <c r="E158" s="626"/>
      <c r="F158" s="634"/>
      <c r="G158" s="630"/>
      <c r="H158" s="646"/>
      <c r="I158" s="196"/>
      <c r="J158" s="609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8"/>
    </row>
    <row r="159" spans="1:18" ht="12" customHeight="1" x14ac:dyDescent="0.2">
      <c r="A159" s="612"/>
      <c r="B159" s="623"/>
      <c r="C159" s="620"/>
      <c r="D159" s="614"/>
      <c r="E159" s="626"/>
      <c r="F159" s="636"/>
      <c r="G159" s="629"/>
      <c r="H159" s="646"/>
      <c r="I159" s="208"/>
      <c r="J159" s="609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8"/>
    </row>
    <row r="160" spans="1:18" ht="12" customHeight="1" x14ac:dyDescent="0.3">
      <c r="A160" s="615"/>
      <c r="B160" s="616"/>
      <c r="C160" s="616"/>
      <c r="D160" s="618"/>
      <c r="E160" s="628"/>
      <c r="F160" s="644"/>
      <c r="G160" s="216"/>
      <c r="H160" s="648"/>
      <c r="I160" s="389"/>
      <c r="J160" s="651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8"/>
    </row>
    <row r="161" spans="1:18" ht="12" customHeight="1" x14ac:dyDescent="0.2">
      <c r="A161" s="612"/>
      <c r="B161" s="620"/>
      <c r="C161" s="620"/>
      <c r="D161" s="614"/>
      <c r="E161" s="626"/>
      <c r="F161" s="634"/>
      <c r="G161" s="630"/>
      <c r="H161" s="646"/>
      <c r="I161" s="196"/>
      <c r="J161" s="609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8"/>
    </row>
    <row r="162" spans="1:18" ht="12" customHeight="1" x14ac:dyDescent="0.2">
      <c r="A162" s="612"/>
      <c r="B162" s="620"/>
      <c r="C162" s="620"/>
      <c r="D162" s="614"/>
      <c r="E162" s="626"/>
      <c r="F162" s="634"/>
      <c r="G162" s="630"/>
      <c r="H162" s="614"/>
      <c r="I162" s="196"/>
      <c r="J162" s="609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8"/>
    </row>
    <row r="163" spans="1:18" ht="12" customHeight="1" x14ac:dyDescent="0.2">
      <c r="A163" s="612"/>
      <c r="B163" s="623"/>
      <c r="C163" s="620"/>
      <c r="D163" s="614"/>
      <c r="E163" s="626"/>
      <c r="F163" s="631"/>
      <c r="G163" s="630"/>
      <c r="H163" s="614"/>
      <c r="I163" s="196"/>
      <c r="J163" s="609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8"/>
    </row>
    <row r="164" spans="1:18" ht="12" customHeight="1" x14ac:dyDescent="0.2">
      <c r="A164" s="612"/>
      <c r="B164" s="620"/>
      <c r="C164" s="620"/>
      <c r="D164" s="614"/>
      <c r="E164" s="626"/>
      <c r="F164" s="640"/>
      <c r="G164" s="630"/>
      <c r="H164" s="614"/>
      <c r="I164" s="196"/>
      <c r="J164" s="609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8"/>
    </row>
    <row r="165" spans="1:18" ht="12" customHeight="1" x14ac:dyDescent="0.2">
      <c r="A165" s="612"/>
      <c r="B165" s="620"/>
      <c r="C165" s="620"/>
      <c r="D165" s="619"/>
      <c r="E165" s="626"/>
      <c r="F165" s="640"/>
      <c r="G165" s="629"/>
      <c r="H165" s="646"/>
      <c r="I165" s="189"/>
      <c r="J165" s="608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8"/>
    </row>
    <row r="166" spans="1:18" ht="12" customHeight="1" x14ac:dyDescent="0.2">
      <c r="A166" s="612"/>
      <c r="B166" s="620"/>
      <c r="C166" s="620"/>
      <c r="D166" s="614"/>
      <c r="E166" s="626"/>
      <c r="F166" s="634"/>
      <c r="G166" s="629"/>
      <c r="H166" s="646"/>
      <c r="I166" s="208"/>
      <c r="J166" s="609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8"/>
    </row>
    <row r="167" spans="1:18" ht="12" customHeight="1" x14ac:dyDescent="0.2">
      <c r="A167" s="612"/>
      <c r="B167" s="623"/>
      <c r="C167" s="620"/>
      <c r="D167" s="619"/>
      <c r="E167" s="626"/>
      <c r="F167" s="632"/>
      <c r="G167" s="216"/>
      <c r="H167" s="625"/>
      <c r="I167" s="189"/>
      <c r="J167" s="608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8"/>
    </row>
    <row r="168" spans="1:18" ht="12" customHeight="1" x14ac:dyDescent="0.2">
      <c r="A168" s="612"/>
      <c r="B168" s="620"/>
      <c r="C168" s="620"/>
      <c r="D168" s="614"/>
      <c r="E168" s="626"/>
      <c r="F168" s="634"/>
      <c r="G168" s="630"/>
      <c r="H168" s="646"/>
      <c r="I168" s="196"/>
      <c r="J168" s="609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8"/>
    </row>
    <row r="169" spans="1:18" ht="12" customHeight="1" x14ac:dyDescent="0.2">
      <c r="A169" s="612"/>
      <c r="B169" s="620"/>
      <c r="C169" s="620"/>
      <c r="D169" s="614"/>
      <c r="E169" s="626"/>
      <c r="F169" s="631"/>
      <c r="G169" s="630"/>
      <c r="H169" s="614"/>
      <c r="I169" s="196"/>
      <c r="J169" s="609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8"/>
    </row>
    <row r="170" spans="1:18" ht="12" customHeight="1" x14ac:dyDescent="0.2">
      <c r="A170" s="612"/>
      <c r="B170" s="620"/>
      <c r="C170" s="620"/>
      <c r="D170" s="614"/>
      <c r="E170" s="626"/>
      <c r="F170" s="634"/>
      <c r="G170" s="630"/>
      <c r="H170" s="625"/>
      <c r="I170" s="196"/>
      <c r="J170" s="609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8"/>
    </row>
    <row r="171" spans="1:18" ht="12" customHeight="1" x14ac:dyDescent="0.2">
      <c r="A171" s="612"/>
      <c r="B171" s="623"/>
      <c r="C171" s="624"/>
      <c r="D171" s="614"/>
      <c r="E171" s="626"/>
      <c r="F171" s="634"/>
      <c r="G171" s="629"/>
      <c r="H171" s="614"/>
      <c r="I171" s="208"/>
      <c r="J171" s="609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8"/>
    </row>
    <row r="172" spans="1:18" ht="12" customHeight="1" x14ac:dyDescent="0.2">
      <c r="A172" s="612"/>
      <c r="B172" s="620"/>
      <c r="C172" s="620"/>
      <c r="D172" s="614"/>
      <c r="E172" s="626"/>
      <c r="F172" s="634"/>
      <c r="G172" s="629"/>
      <c r="H172" s="614"/>
      <c r="I172" s="208"/>
      <c r="J172" s="609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8"/>
    </row>
    <row r="173" spans="1:18" ht="12" customHeight="1" x14ac:dyDescent="0.2">
      <c r="A173" s="612"/>
      <c r="B173" s="620"/>
      <c r="C173" s="624"/>
      <c r="D173" s="614"/>
      <c r="E173" s="626"/>
      <c r="F173" s="634"/>
      <c r="G173" s="629"/>
      <c r="H173" s="625"/>
      <c r="I173" s="208"/>
      <c r="J173" s="609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8"/>
    </row>
    <row r="174" spans="1:18" ht="12" customHeight="1" x14ac:dyDescent="0.2">
      <c r="A174" s="612"/>
      <c r="B174" s="623"/>
      <c r="C174" s="620"/>
      <c r="D174" s="619"/>
      <c r="E174" s="626"/>
      <c r="F174" s="633"/>
      <c r="G174" s="216"/>
      <c r="H174" s="625"/>
      <c r="I174" s="321"/>
      <c r="J174" s="608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8"/>
    </row>
    <row r="175" spans="1:18" ht="12" customHeight="1" x14ac:dyDescent="0.2">
      <c r="A175" s="612"/>
      <c r="B175" s="620"/>
      <c r="C175" s="622"/>
      <c r="D175" s="619"/>
      <c r="E175" s="626"/>
      <c r="F175" s="640"/>
      <c r="G175" s="216"/>
      <c r="H175" s="625"/>
      <c r="I175" s="189"/>
      <c r="J175" s="611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8"/>
    </row>
    <row r="176" spans="1:18" ht="12" customHeight="1" x14ac:dyDescent="0.2">
      <c r="A176" s="612"/>
      <c r="B176" s="620"/>
      <c r="C176" s="620"/>
      <c r="D176" s="614"/>
      <c r="E176" s="626"/>
      <c r="F176" s="631"/>
      <c r="G176" s="630"/>
      <c r="H176" s="614"/>
      <c r="I176" s="196"/>
      <c r="J176" s="609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8"/>
    </row>
    <row r="177" spans="1:18" ht="12" customHeight="1" x14ac:dyDescent="0.3">
      <c r="A177" s="615"/>
      <c r="B177" s="613"/>
      <c r="C177" s="617"/>
      <c r="D177" s="618"/>
      <c r="E177" s="626"/>
      <c r="F177" s="633"/>
      <c r="G177" s="216"/>
      <c r="H177" s="648"/>
      <c r="I177" s="503"/>
      <c r="J177" s="608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8"/>
    </row>
    <row r="178" spans="1:18" ht="12" customHeight="1" x14ac:dyDescent="0.2">
      <c r="A178" s="612"/>
      <c r="B178" s="620"/>
      <c r="C178" s="620"/>
      <c r="D178" s="614"/>
      <c r="E178" s="626"/>
      <c r="F178" s="634"/>
      <c r="G178" s="629"/>
      <c r="H178" s="646"/>
      <c r="I178" s="208"/>
      <c r="J178" s="609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8"/>
    </row>
    <row r="179" spans="1:18" ht="12" customHeight="1" x14ac:dyDescent="0.3">
      <c r="A179" s="612"/>
      <c r="B179" s="623"/>
      <c r="C179" s="622"/>
      <c r="D179" s="619"/>
      <c r="E179" s="628"/>
      <c r="F179" s="643"/>
      <c r="G179" s="216"/>
      <c r="H179" s="625"/>
      <c r="I179" s="213"/>
      <c r="J179" s="609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8"/>
    </row>
    <row r="180" spans="1:18" ht="12" customHeight="1" x14ac:dyDescent="0.2">
      <c r="A180" s="612"/>
      <c r="B180" s="620"/>
      <c r="C180" s="620"/>
      <c r="D180" s="614"/>
      <c r="E180" s="626"/>
      <c r="F180" s="634"/>
      <c r="G180" s="630"/>
      <c r="H180" s="625"/>
      <c r="I180" s="196"/>
      <c r="J180" s="609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8"/>
    </row>
    <row r="181" spans="1:18" ht="12" customHeight="1" x14ac:dyDescent="0.3">
      <c r="A181" s="612"/>
      <c r="B181" s="620"/>
      <c r="C181" s="620"/>
      <c r="D181" s="619"/>
      <c r="E181" s="626"/>
      <c r="F181" s="643"/>
      <c r="G181" s="216"/>
      <c r="H181" s="614"/>
      <c r="I181" s="321"/>
      <c r="J181" s="608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8"/>
    </row>
    <row r="182" spans="1:18" ht="12" customHeight="1" x14ac:dyDescent="0.2">
      <c r="A182" s="612"/>
      <c r="B182" s="620"/>
      <c r="C182" s="620"/>
      <c r="D182" s="614"/>
      <c r="E182" s="626"/>
      <c r="F182" s="634"/>
      <c r="G182" s="629"/>
      <c r="H182" s="646"/>
      <c r="I182" s="208"/>
      <c r="J182" s="609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8"/>
    </row>
    <row r="183" spans="1:18" ht="12" customHeight="1" x14ac:dyDescent="0.2">
      <c r="A183" s="612"/>
      <c r="B183" s="620"/>
      <c r="C183" s="620"/>
      <c r="D183" s="614"/>
      <c r="E183" s="626"/>
      <c r="F183" s="631"/>
      <c r="G183" s="630"/>
      <c r="H183" s="614"/>
      <c r="I183" s="196"/>
      <c r="J183" s="609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8"/>
    </row>
    <row r="184" spans="1:18" ht="12" customHeight="1" x14ac:dyDescent="0.2">
      <c r="A184" s="615"/>
      <c r="B184" s="613"/>
      <c r="C184" s="617"/>
      <c r="D184" s="618"/>
      <c r="E184" s="626"/>
      <c r="F184" s="633"/>
      <c r="G184" s="216"/>
      <c r="H184" s="625"/>
      <c r="I184" s="498"/>
      <c r="J184" s="608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8"/>
    </row>
    <row r="185" spans="1:18" ht="12" customHeight="1" x14ac:dyDescent="0.2">
      <c r="A185" s="612"/>
      <c r="B185" s="620"/>
      <c r="C185" s="624"/>
      <c r="D185" s="614"/>
      <c r="E185" s="626"/>
      <c r="F185" s="641"/>
      <c r="G185" s="630"/>
      <c r="H185" s="625"/>
      <c r="I185" s="208"/>
      <c r="J185" s="609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8"/>
    </row>
    <row r="186" spans="1:18" ht="12" customHeight="1" x14ac:dyDescent="0.2">
      <c r="A186" s="615"/>
      <c r="B186" s="616"/>
      <c r="C186" s="616"/>
      <c r="D186" s="621"/>
      <c r="E186" s="626"/>
      <c r="F186" s="636"/>
      <c r="G186" s="216"/>
      <c r="H186" s="614"/>
      <c r="I186" s="501"/>
      <c r="J186" s="609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8"/>
    </row>
    <row r="187" spans="1:18" ht="12" customHeight="1" x14ac:dyDescent="0.2">
      <c r="A187" s="612"/>
      <c r="B187" s="620"/>
      <c r="C187" s="620"/>
      <c r="D187" s="614"/>
      <c r="E187" s="626"/>
      <c r="F187" s="634"/>
      <c r="G187" s="630"/>
      <c r="H187" s="646"/>
      <c r="I187" s="196"/>
      <c r="J187" s="609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8"/>
    </row>
    <row r="188" spans="1:18" ht="12" customHeight="1" x14ac:dyDescent="0.2">
      <c r="A188" s="615"/>
      <c r="B188" s="617"/>
      <c r="C188" s="613"/>
      <c r="D188" s="618"/>
      <c r="E188" s="626"/>
      <c r="F188" s="636"/>
      <c r="G188" s="216"/>
      <c r="H188" s="625"/>
      <c r="I188" s="499"/>
      <c r="J188" s="608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8"/>
    </row>
    <row r="189" spans="1:18" ht="12" customHeight="1" x14ac:dyDescent="0.2">
      <c r="A189" s="612"/>
      <c r="B189" s="620"/>
      <c r="C189" s="620"/>
      <c r="D189" s="614"/>
      <c r="E189" s="626"/>
      <c r="F189" s="631"/>
      <c r="G189" s="629"/>
      <c r="H189" s="614"/>
      <c r="I189" s="208"/>
      <c r="J189" s="609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8"/>
    </row>
    <row r="190" spans="1:18" ht="12" customHeight="1" x14ac:dyDescent="0.2">
      <c r="A190" s="612"/>
      <c r="B190" s="623"/>
      <c r="C190" s="620"/>
      <c r="D190" s="614"/>
      <c r="E190" s="626"/>
      <c r="F190" s="631"/>
      <c r="G190" s="630"/>
      <c r="H190" s="614"/>
      <c r="I190" s="196"/>
      <c r="J190" s="609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8"/>
    </row>
    <row r="191" spans="1:18" ht="12" customHeight="1" x14ac:dyDescent="0.2">
      <c r="A191" s="615"/>
      <c r="B191" s="613"/>
      <c r="C191" s="617"/>
      <c r="D191" s="618"/>
      <c r="E191" s="626"/>
      <c r="F191" s="636"/>
      <c r="G191" s="216"/>
      <c r="H191" s="625"/>
      <c r="I191" s="321"/>
      <c r="J191" s="608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8"/>
    </row>
    <row r="192" spans="1:18" ht="12" customHeight="1" x14ac:dyDescent="0.2">
      <c r="A192" s="612"/>
      <c r="B192" s="623"/>
      <c r="C192" s="623"/>
      <c r="D192" s="619"/>
      <c r="E192" s="626"/>
      <c r="F192" s="633"/>
      <c r="G192" s="216"/>
      <c r="H192" s="625"/>
      <c r="I192" s="321"/>
      <c r="J192" s="608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8"/>
    </row>
    <row r="193" spans="1:18" ht="12" customHeight="1" x14ac:dyDescent="0.2">
      <c r="A193" s="615"/>
      <c r="B193" s="613"/>
      <c r="C193" s="613"/>
      <c r="D193" s="618"/>
      <c r="E193" s="626"/>
      <c r="F193" s="636"/>
      <c r="G193" s="216"/>
      <c r="H193" s="625"/>
      <c r="I193" s="499"/>
      <c r="J193" s="608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8"/>
    </row>
    <row r="194" spans="1:18" ht="12" customHeight="1" x14ac:dyDescent="0.2">
      <c r="A194" s="615"/>
      <c r="B194" s="613"/>
      <c r="C194" s="613"/>
      <c r="D194" s="618"/>
      <c r="E194" s="626"/>
      <c r="F194" s="636"/>
      <c r="G194" s="216"/>
      <c r="H194" s="625"/>
      <c r="I194" s="321"/>
      <c r="J194" s="608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8"/>
    </row>
    <row r="195" spans="1:18" ht="12" customHeight="1" x14ac:dyDescent="0.2">
      <c r="A195" s="612"/>
      <c r="B195" s="620"/>
      <c r="C195" s="620"/>
      <c r="D195" s="619"/>
      <c r="E195" s="626"/>
      <c r="F195" s="640"/>
      <c r="G195" s="216"/>
      <c r="H195" s="625"/>
      <c r="I195" s="321"/>
      <c r="J195" s="608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8"/>
    </row>
    <row r="196" spans="1:18" ht="12" customHeight="1" x14ac:dyDescent="0.2">
      <c r="A196" s="612"/>
      <c r="B196" s="623"/>
      <c r="C196" s="620"/>
      <c r="D196" s="614"/>
      <c r="E196" s="626"/>
      <c r="F196" s="634"/>
      <c r="G196" s="629"/>
      <c r="H196" s="646"/>
      <c r="I196" s="208"/>
      <c r="J196" s="609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8"/>
    </row>
    <row r="197" spans="1:18" ht="12" customHeight="1" x14ac:dyDescent="0.2">
      <c r="A197" s="612"/>
      <c r="B197" s="623"/>
      <c r="C197" s="620"/>
      <c r="D197" s="614"/>
      <c r="E197" s="626"/>
      <c r="F197" s="634"/>
      <c r="G197" s="630"/>
      <c r="H197" s="614"/>
      <c r="I197" s="196"/>
      <c r="J197" s="609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8"/>
    </row>
    <row r="198" spans="1:18" ht="12" customHeight="1" x14ac:dyDescent="0.2">
      <c r="A198" s="615"/>
      <c r="B198" s="616"/>
      <c r="C198" s="616"/>
      <c r="D198" s="621"/>
      <c r="E198" s="626"/>
      <c r="F198" s="636"/>
      <c r="G198" s="216"/>
      <c r="H198" s="614"/>
      <c r="I198" s="425"/>
      <c r="J198" s="651"/>
      <c r="K198" s="137"/>
      <c r="L198" s="209" t="b">
        <f>IF(COUNTIF(E$4:E198,E198)=1,ROW()-1)</f>
        <v>0</v>
      </c>
      <c r="M198" s="147"/>
      <c r="O198" s="147"/>
      <c r="P198" s="147"/>
      <c r="Q198" s="445"/>
      <c r="R198" s="218"/>
    </row>
    <row r="199" spans="1:18" ht="12" customHeight="1" x14ac:dyDescent="0.2">
      <c r="A199" s="612"/>
      <c r="B199" s="620"/>
      <c r="C199" s="620"/>
      <c r="D199" s="614"/>
      <c r="E199" s="626"/>
      <c r="F199" s="634"/>
      <c r="G199" s="216"/>
      <c r="H199" s="625"/>
      <c r="I199" s="196"/>
      <c r="J199" s="649"/>
      <c r="K199" s="137"/>
      <c r="L199" s="209" t="b">
        <f>IF(COUNTIF(E$4:E199,E199)=1,ROW()-1)</f>
        <v>0</v>
      </c>
      <c r="M199" s="147"/>
      <c r="O199" s="147"/>
      <c r="P199" s="147"/>
      <c r="Q199" s="445"/>
      <c r="R199" s="218"/>
    </row>
    <row r="200" spans="1:18" ht="12" customHeight="1" x14ac:dyDescent="0.2">
      <c r="A200" s="612"/>
      <c r="B200" s="623"/>
      <c r="C200" s="620"/>
      <c r="D200" s="614"/>
      <c r="E200" s="626"/>
      <c r="F200" s="634"/>
      <c r="G200" s="629"/>
      <c r="H200" s="614"/>
      <c r="I200" s="208"/>
      <c r="J200" s="609"/>
      <c r="K200" s="137"/>
      <c r="L200" s="209" t="b">
        <f>IF(COUNTIF(E$4:E200,E200)=1,ROW()-1)</f>
        <v>0</v>
      </c>
      <c r="M200" s="147"/>
      <c r="O200" s="147"/>
      <c r="P200" s="147"/>
      <c r="Q200" s="445"/>
      <c r="R200" s="218"/>
    </row>
    <row r="201" spans="1:18" ht="12" customHeight="1" x14ac:dyDescent="0.2">
      <c r="A201" s="612"/>
      <c r="B201" s="623"/>
      <c r="C201" s="620"/>
      <c r="D201" s="614"/>
      <c r="E201" s="626"/>
      <c r="F201" s="634"/>
      <c r="G201" s="630"/>
      <c r="H201" s="614"/>
      <c r="I201" s="196"/>
      <c r="J201" s="609"/>
      <c r="K201" s="137"/>
      <c r="L201" s="209" t="b">
        <f>IF(COUNTIF(E$4:E201,E201)=1,ROW()-1)</f>
        <v>0</v>
      </c>
      <c r="M201" s="147"/>
      <c r="O201" s="147"/>
      <c r="P201" s="147"/>
      <c r="Q201" s="445"/>
      <c r="R201" s="218"/>
    </row>
    <row r="202" spans="1:18" ht="12" customHeight="1" x14ac:dyDescent="0.3">
      <c r="A202" s="612"/>
      <c r="B202" s="620"/>
      <c r="C202" s="622"/>
      <c r="D202" s="619"/>
      <c r="E202" s="628"/>
      <c r="F202" s="643"/>
      <c r="G202" s="216"/>
      <c r="H202" s="648"/>
      <c r="I202" s="213"/>
      <c r="J202" s="651"/>
      <c r="K202" s="137"/>
      <c r="L202" s="209" t="b">
        <f>IF(COUNTIF(E$4:E202,E202)=1,ROW()-1)</f>
        <v>0</v>
      </c>
      <c r="M202" s="147"/>
      <c r="O202" s="147"/>
      <c r="P202" s="147"/>
      <c r="Q202" s="445"/>
      <c r="R202" s="218"/>
    </row>
    <row r="203" spans="1:18" ht="12" customHeight="1" x14ac:dyDescent="0.2">
      <c r="A203" s="612"/>
      <c r="B203" s="620"/>
      <c r="C203" s="620"/>
      <c r="D203" s="614"/>
      <c r="E203" s="626"/>
      <c r="F203" s="634"/>
      <c r="G203" s="216"/>
      <c r="H203" s="625"/>
      <c r="I203" s="196"/>
      <c r="J203" s="609"/>
      <c r="K203" s="137"/>
      <c r="L203" s="209" t="b">
        <f>IF(COUNTIF(E$4:E203,E203)=1,ROW()-1)</f>
        <v>0</v>
      </c>
      <c r="M203" s="147"/>
      <c r="O203" s="147"/>
      <c r="P203" s="147"/>
      <c r="Q203" s="445"/>
      <c r="R203" s="218"/>
    </row>
    <row r="204" spans="1:18" ht="12" customHeight="1" x14ac:dyDescent="0.2">
      <c r="A204" s="612"/>
      <c r="B204" s="623"/>
      <c r="C204" s="620"/>
      <c r="D204" s="614"/>
      <c r="E204" s="626"/>
      <c r="F204" s="634"/>
      <c r="G204" s="629"/>
      <c r="H204" s="614"/>
      <c r="I204" s="208"/>
      <c r="J204" s="609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8"/>
    </row>
    <row r="205" spans="1:18" ht="12" customHeight="1" x14ac:dyDescent="0.2">
      <c r="A205" s="612"/>
      <c r="B205" s="620"/>
      <c r="C205" s="620"/>
      <c r="D205" s="614"/>
      <c r="E205" s="626"/>
      <c r="F205" s="634"/>
      <c r="G205" s="216"/>
      <c r="H205" s="625"/>
      <c r="I205" s="196"/>
      <c r="J205" s="609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8"/>
    </row>
    <row r="206" spans="1:18" ht="12" customHeight="1" x14ac:dyDescent="0.2">
      <c r="A206" s="612"/>
      <c r="B206" s="620"/>
      <c r="C206" s="624"/>
      <c r="D206" s="614"/>
      <c r="E206" s="626"/>
      <c r="F206" s="634"/>
      <c r="G206" s="629"/>
      <c r="H206" s="614"/>
      <c r="I206" s="208"/>
      <c r="J206" s="609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8"/>
    </row>
    <row r="207" spans="1:18" ht="12" customHeight="1" x14ac:dyDescent="0.2">
      <c r="A207" s="615"/>
      <c r="B207" s="613"/>
      <c r="C207" s="613"/>
      <c r="D207" s="618"/>
      <c r="E207" s="626"/>
      <c r="F207" s="631"/>
      <c r="G207" s="216"/>
      <c r="H207" s="625"/>
      <c r="I207" s="321"/>
      <c r="J207" s="651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8"/>
    </row>
    <row r="208" spans="1:18" ht="12" customHeight="1" x14ac:dyDescent="0.2">
      <c r="A208" s="615"/>
      <c r="B208" s="613"/>
      <c r="C208" s="617"/>
      <c r="D208" s="618"/>
      <c r="E208" s="626"/>
      <c r="F208" s="633"/>
      <c r="G208" s="216"/>
      <c r="H208" s="625"/>
      <c r="I208" s="498"/>
      <c r="J208" s="608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8"/>
    </row>
    <row r="209" spans="1:18" ht="12" customHeight="1" x14ac:dyDescent="0.2">
      <c r="A209" s="612"/>
      <c r="B209" s="620"/>
      <c r="C209" s="620"/>
      <c r="D209" s="619"/>
      <c r="E209" s="626"/>
      <c r="F209" s="640"/>
      <c r="G209" s="216"/>
      <c r="H209" s="625"/>
      <c r="I209" s="189"/>
      <c r="J209" s="608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8"/>
    </row>
    <row r="210" spans="1:18" ht="12" customHeight="1" x14ac:dyDescent="0.2">
      <c r="A210" s="612"/>
      <c r="B210" s="623"/>
      <c r="C210" s="620"/>
      <c r="D210" s="619"/>
      <c r="E210" s="626"/>
      <c r="F210" s="640"/>
      <c r="G210" s="216"/>
      <c r="H210" s="646"/>
      <c r="I210" s="189"/>
      <c r="J210" s="611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8"/>
    </row>
    <row r="211" spans="1:18" ht="12" customHeight="1" x14ac:dyDescent="0.2">
      <c r="A211" s="615"/>
      <c r="B211" s="613"/>
      <c r="C211" s="613"/>
      <c r="D211" s="618"/>
      <c r="E211" s="626"/>
      <c r="F211" s="636"/>
      <c r="G211" s="216"/>
      <c r="H211" s="625"/>
      <c r="I211" s="321"/>
      <c r="J211" s="608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8"/>
    </row>
    <row r="212" spans="1:18" ht="12" customHeight="1" x14ac:dyDescent="0.2">
      <c r="A212" s="612"/>
      <c r="B212" s="620"/>
      <c r="C212" s="620"/>
      <c r="D212" s="619"/>
      <c r="E212" s="626"/>
      <c r="F212" s="640"/>
      <c r="G212" s="629"/>
      <c r="H212" s="614"/>
      <c r="I212" s="189"/>
      <c r="J212" s="608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8"/>
    </row>
    <row r="213" spans="1:18" ht="12" customHeight="1" x14ac:dyDescent="0.2">
      <c r="A213" s="612"/>
      <c r="B213" s="620"/>
      <c r="C213" s="622"/>
      <c r="D213" s="619"/>
      <c r="E213" s="626"/>
      <c r="F213" s="633"/>
      <c r="G213" s="216"/>
      <c r="H213" s="625"/>
      <c r="I213" s="321"/>
      <c r="J213" s="608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8"/>
    </row>
    <row r="214" spans="1:18" ht="12" customHeight="1" x14ac:dyDescent="0.2">
      <c r="A214" s="615"/>
      <c r="B214" s="616"/>
      <c r="C214" s="616"/>
      <c r="D214" s="621"/>
      <c r="E214" s="626"/>
      <c r="F214" s="636"/>
      <c r="G214" s="216"/>
      <c r="H214" s="614"/>
      <c r="I214" s="425"/>
      <c r="J214" s="609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8"/>
    </row>
    <row r="215" spans="1:18" ht="12" customHeight="1" x14ac:dyDescent="0.2">
      <c r="A215" s="615"/>
      <c r="B215" s="613"/>
      <c r="C215" s="617"/>
      <c r="D215" s="618"/>
      <c r="E215" s="626"/>
      <c r="F215" s="636"/>
      <c r="G215" s="216"/>
      <c r="H215" s="647"/>
      <c r="I215" s="500"/>
      <c r="J215" s="651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8"/>
    </row>
    <row r="216" spans="1:18" ht="12" customHeight="1" x14ac:dyDescent="0.2">
      <c r="A216" s="612"/>
      <c r="B216" s="623"/>
      <c r="C216" s="620"/>
      <c r="D216" s="614"/>
      <c r="E216" s="626"/>
      <c r="F216" s="631"/>
      <c r="G216" s="216"/>
      <c r="H216" s="646"/>
      <c r="I216" s="208"/>
      <c r="J216" s="609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8"/>
    </row>
    <row r="217" spans="1:18" ht="12" customHeight="1" x14ac:dyDescent="0.25">
      <c r="A217" s="615"/>
      <c r="B217" s="617"/>
      <c r="C217" s="617"/>
      <c r="D217" s="618"/>
      <c r="E217" s="628"/>
      <c r="F217" s="636"/>
      <c r="G217" s="216"/>
      <c r="H217" s="625"/>
      <c r="I217" s="269"/>
      <c r="J217" s="608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8"/>
    </row>
    <row r="218" spans="1:18" ht="12" customHeight="1" x14ac:dyDescent="0.2">
      <c r="A218" s="612"/>
      <c r="B218" s="620"/>
      <c r="C218" s="620"/>
      <c r="D218" s="614"/>
      <c r="E218" s="626"/>
      <c r="F218" s="634"/>
      <c r="G218" s="629"/>
      <c r="H218" s="614"/>
      <c r="I218" s="208"/>
      <c r="J218" s="609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8"/>
    </row>
    <row r="219" spans="1:18" ht="12" customHeight="1" x14ac:dyDescent="0.2">
      <c r="A219" s="615"/>
      <c r="B219" s="613"/>
      <c r="C219" s="617"/>
      <c r="D219" s="618"/>
      <c r="E219" s="627"/>
      <c r="F219" s="636"/>
      <c r="G219" s="216"/>
      <c r="H219" s="647"/>
      <c r="I219" s="500"/>
      <c r="J219" s="608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8"/>
    </row>
    <row r="220" spans="1:18" ht="12" customHeight="1" x14ac:dyDescent="0.2">
      <c r="A220" s="612"/>
      <c r="B220" s="623"/>
      <c r="C220" s="620"/>
      <c r="D220" s="614"/>
      <c r="E220" s="626"/>
      <c r="F220" s="634"/>
      <c r="G220" s="629"/>
      <c r="H220" s="646"/>
      <c r="I220" s="208"/>
      <c r="J220" s="609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8"/>
    </row>
    <row r="221" spans="1:18" ht="12" customHeight="1" x14ac:dyDescent="0.2">
      <c r="A221" s="612"/>
      <c r="B221" s="620"/>
      <c r="C221" s="620"/>
      <c r="D221" s="614"/>
      <c r="E221" s="626"/>
      <c r="F221" s="634"/>
      <c r="G221" s="630"/>
      <c r="H221" s="625"/>
      <c r="I221" s="196"/>
      <c r="J221" s="609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8"/>
    </row>
    <row r="222" spans="1:18" ht="12" customHeight="1" x14ac:dyDescent="0.2">
      <c r="A222" s="612"/>
      <c r="B222" s="623"/>
      <c r="C222" s="620"/>
      <c r="D222" s="619"/>
      <c r="E222" s="626"/>
      <c r="F222" s="640"/>
      <c r="G222" s="629"/>
      <c r="H222" s="614"/>
      <c r="I222" s="189"/>
      <c r="J222" s="649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8"/>
    </row>
    <row r="223" spans="1:18" ht="12" customHeight="1" x14ac:dyDescent="0.2">
      <c r="A223" s="615"/>
      <c r="B223" s="617"/>
      <c r="C223" s="617"/>
      <c r="D223" s="618"/>
      <c r="E223" s="626"/>
      <c r="F223" s="633"/>
      <c r="G223" s="216"/>
      <c r="H223" s="625"/>
      <c r="I223" s="499"/>
      <c r="J223" s="608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8"/>
    </row>
    <row r="224" spans="1:18" ht="12" customHeight="1" x14ac:dyDescent="0.2">
      <c r="A224" s="612"/>
      <c r="B224" s="620"/>
      <c r="C224" s="620"/>
      <c r="D224" s="614"/>
      <c r="E224" s="626"/>
      <c r="F224" s="634"/>
      <c r="G224" s="629"/>
      <c r="H224" s="614"/>
      <c r="I224" s="208"/>
      <c r="J224" s="609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8"/>
    </row>
    <row r="225" spans="1:18" ht="12" customHeight="1" x14ac:dyDescent="0.2">
      <c r="A225" s="612"/>
      <c r="B225" s="623"/>
      <c r="C225" s="620"/>
      <c r="D225" s="614"/>
      <c r="E225" s="626"/>
      <c r="F225" s="634"/>
      <c r="G225" s="629"/>
      <c r="H225" s="614"/>
      <c r="I225" s="208"/>
      <c r="J225" s="609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8"/>
    </row>
    <row r="226" spans="1:18" ht="12" customHeight="1" x14ac:dyDescent="0.2">
      <c r="A226" s="615"/>
      <c r="B226" s="613"/>
      <c r="C226" s="613"/>
      <c r="D226" s="618"/>
      <c r="E226" s="626"/>
      <c r="F226" s="633"/>
      <c r="G226" s="216"/>
      <c r="H226" s="625"/>
      <c r="I226" s="494"/>
      <c r="J226" s="608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8"/>
    </row>
    <row r="227" spans="1:18" ht="12" customHeight="1" x14ac:dyDescent="0.2">
      <c r="A227" s="615"/>
      <c r="B227" s="613"/>
      <c r="C227" s="613"/>
      <c r="D227" s="618"/>
      <c r="E227" s="626"/>
      <c r="F227" s="632"/>
      <c r="G227" s="216"/>
      <c r="H227" s="625"/>
      <c r="I227" s="494"/>
      <c r="J227" s="608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8"/>
    </row>
    <row r="228" spans="1:18" ht="12" customHeight="1" x14ac:dyDescent="0.2">
      <c r="A228" s="612"/>
      <c r="B228" s="623"/>
      <c r="C228" s="623"/>
      <c r="D228" s="619"/>
      <c r="E228" s="626"/>
      <c r="F228" s="633"/>
      <c r="G228" s="216"/>
      <c r="H228" s="625"/>
      <c r="I228" s="189"/>
      <c r="J228" s="608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8"/>
    </row>
    <row r="229" spans="1:18" ht="12" customHeight="1" x14ac:dyDescent="0.2">
      <c r="A229" s="615"/>
      <c r="B229" s="613"/>
      <c r="C229" s="613"/>
      <c r="D229" s="618"/>
      <c r="E229" s="626"/>
      <c r="F229" s="639"/>
      <c r="G229" s="216"/>
      <c r="H229" s="647"/>
      <c r="I229" s="496"/>
      <c r="J229" s="608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8"/>
    </row>
    <row r="230" spans="1:18" ht="12" customHeight="1" x14ac:dyDescent="0.2">
      <c r="A230" s="612"/>
      <c r="B230" s="620"/>
      <c r="C230" s="620"/>
      <c r="D230" s="614"/>
      <c r="E230" s="626"/>
      <c r="F230" s="631"/>
      <c r="G230" s="630"/>
      <c r="H230" s="614"/>
      <c r="I230" s="196"/>
      <c r="J230" s="609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8"/>
    </row>
    <row r="231" spans="1:18" ht="12" customHeight="1" x14ac:dyDescent="0.3">
      <c r="A231" s="612"/>
      <c r="B231" s="623"/>
      <c r="C231" s="620"/>
      <c r="D231" s="619"/>
      <c r="E231" s="628"/>
      <c r="F231" s="643"/>
      <c r="G231" s="216"/>
      <c r="H231" s="625"/>
      <c r="I231" s="213"/>
      <c r="J231" s="651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8"/>
    </row>
    <row r="232" spans="1:18" ht="12" customHeight="1" x14ac:dyDescent="0.2">
      <c r="A232" s="612"/>
      <c r="B232" s="620"/>
      <c r="C232" s="620"/>
      <c r="D232" s="614"/>
      <c r="E232" s="626"/>
      <c r="F232" s="634"/>
      <c r="G232" s="216"/>
      <c r="H232" s="646"/>
      <c r="I232" s="208"/>
      <c r="J232" s="609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8"/>
    </row>
    <row r="233" spans="1:18" ht="12" customHeight="1" x14ac:dyDescent="0.2">
      <c r="A233" s="612"/>
      <c r="B233" s="623"/>
      <c r="C233" s="620"/>
      <c r="D233" s="614"/>
      <c r="E233" s="626"/>
      <c r="F233" s="634"/>
      <c r="G233" s="629"/>
      <c r="H233" s="614"/>
      <c r="I233" s="208"/>
      <c r="J233" s="609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8"/>
    </row>
    <row r="234" spans="1:18" ht="12" customHeight="1" x14ac:dyDescent="0.2">
      <c r="A234" s="615"/>
      <c r="B234" s="613"/>
      <c r="C234" s="613"/>
      <c r="D234" s="618"/>
      <c r="E234" s="626"/>
      <c r="F234" s="632"/>
      <c r="G234" s="216"/>
      <c r="H234" s="625"/>
      <c r="I234" s="494"/>
      <c r="J234" s="608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8"/>
    </row>
    <row r="235" spans="1:18" ht="12" customHeight="1" x14ac:dyDescent="0.2">
      <c r="A235" s="612"/>
      <c r="B235" s="620"/>
      <c r="C235" s="623"/>
      <c r="D235" s="614"/>
      <c r="E235" s="626"/>
      <c r="F235" s="632"/>
      <c r="G235" s="629"/>
      <c r="H235" s="614"/>
      <c r="I235" s="208"/>
      <c r="J235" s="609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8"/>
    </row>
    <row r="236" spans="1:18" ht="12" customHeight="1" x14ac:dyDescent="0.2">
      <c r="A236" s="612"/>
      <c r="B236" s="623"/>
      <c r="C236" s="620"/>
      <c r="D236" s="614"/>
      <c r="E236" s="626"/>
      <c r="F236" s="634"/>
      <c r="G236" s="630"/>
      <c r="H236" s="646"/>
      <c r="I236" s="196"/>
      <c r="J236" s="609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8"/>
    </row>
    <row r="237" spans="1:18" ht="12" customHeight="1" x14ac:dyDescent="0.25">
      <c r="A237" s="615"/>
      <c r="B237" s="613"/>
      <c r="C237" s="617"/>
      <c r="D237" s="618"/>
      <c r="E237" s="628"/>
      <c r="F237" s="636"/>
      <c r="G237" s="216"/>
      <c r="H237" s="625"/>
      <c r="I237" s="269"/>
      <c r="J237" s="651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8"/>
    </row>
    <row r="238" spans="1:18" ht="12" customHeight="1" x14ac:dyDescent="0.2">
      <c r="A238" s="612"/>
      <c r="B238" s="620"/>
      <c r="C238" s="620"/>
      <c r="D238" s="614"/>
      <c r="E238" s="626"/>
      <c r="F238" s="634"/>
      <c r="G238" s="630"/>
      <c r="H238" s="614"/>
      <c r="I238" s="196"/>
      <c r="J238" s="609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8"/>
    </row>
    <row r="239" spans="1:18" ht="12" customHeight="1" x14ac:dyDescent="0.2">
      <c r="A239" s="615"/>
      <c r="B239" s="613"/>
      <c r="C239" s="613"/>
      <c r="D239" s="618"/>
      <c r="E239" s="626"/>
      <c r="F239" s="633"/>
      <c r="G239" s="216"/>
      <c r="H239" s="625"/>
      <c r="I239" s="495"/>
      <c r="J239" s="608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8"/>
    </row>
    <row r="240" spans="1:18" ht="12" customHeight="1" x14ac:dyDescent="0.2">
      <c r="A240" s="615"/>
      <c r="B240" s="613"/>
      <c r="C240" s="613"/>
      <c r="D240" s="618"/>
      <c r="E240" s="626"/>
      <c r="F240" s="633"/>
      <c r="G240" s="216"/>
      <c r="H240" s="625"/>
      <c r="I240" s="494"/>
      <c r="J240" s="608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8"/>
    </row>
    <row r="241" spans="1:18" ht="12" customHeight="1" x14ac:dyDescent="0.2">
      <c r="A241" s="615"/>
      <c r="B241" s="613"/>
      <c r="C241" s="617"/>
      <c r="D241" s="618"/>
      <c r="E241" s="626"/>
      <c r="F241" s="636"/>
      <c r="G241" s="216"/>
      <c r="H241" s="625"/>
      <c r="I241" s="321"/>
      <c r="J241" s="608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8"/>
    </row>
    <row r="242" spans="1:18" ht="12" customHeight="1" x14ac:dyDescent="0.2">
      <c r="A242" s="615"/>
      <c r="B242" s="616"/>
      <c r="C242" s="616"/>
      <c r="D242" s="621"/>
      <c r="E242" s="626"/>
      <c r="F242" s="633"/>
      <c r="G242" s="216"/>
      <c r="H242" s="614"/>
      <c r="I242" s="425"/>
      <c r="J242" s="609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8"/>
    </row>
    <row r="243" spans="1:18" ht="12" customHeight="1" x14ac:dyDescent="0.2">
      <c r="A243" s="612"/>
      <c r="B243" s="623"/>
      <c r="C243" s="620"/>
      <c r="D243" s="619"/>
      <c r="E243" s="626"/>
      <c r="F243" s="640"/>
      <c r="G243" s="216"/>
      <c r="H243" s="646"/>
      <c r="I243" s="189"/>
      <c r="J243" s="608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8"/>
    </row>
    <row r="244" spans="1:18" ht="12" customHeight="1" x14ac:dyDescent="0.2">
      <c r="A244" s="615"/>
      <c r="B244" s="613"/>
      <c r="C244" s="617"/>
      <c r="D244" s="618"/>
      <c r="E244" s="626"/>
      <c r="F244" s="633"/>
      <c r="G244" s="216"/>
      <c r="H244" s="625"/>
      <c r="I244" s="494"/>
      <c r="J244" s="608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8"/>
    </row>
    <row r="245" spans="1:18" ht="12" customHeight="1" x14ac:dyDescent="0.2">
      <c r="A245" s="612"/>
      <c r="B245" s="620"/>
      <c r="C245" s="620"/>
      <c r="D245" s="614"/>
      <c r="E245" s="626"/>
      <c r="F245" s="634"/>
      <c r="G245" s="216"/>
      <c r="H245" s="646"/>
      <c r="I245" s="208"/>
      <c r="J245" s="609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8"/>
    </row>
    <row r="246" spans="1:18" ht="12" customHeight="1" x14ac:dyDescent="0.2">
      <c r="A246" s="612"/>
      <c r="B246" s="620"/>
      <c r="C246" s="620"/>
      <c r="D246" s="614"/>
      <c r="E246" s="626"/>
      <c r="F246" s="634"/>
      <c r="G246" s="216"/>
      <c r="H246" s="625"/>
      <c r="I246" s="208"/>
      <c r="J246" s="649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8"/>
    </row>
    <row r="247" spans="1:18" ht="12" customHeight="1" x14ac:dyDescent="0.2">
      <c r="A247" s="612"/>
      <c r="B247" s="620"/>
      <c r="C247" s="624"/>
      <c r="D247" s="614"/>
      <c r="E247" s="626"/>
      <c r="F247" s="641"/>
      <c r="G247" s="630"/>
      <c r="H247" s="625"/>
      <c r="I247" s="196"/>
      <c r="J247" s="609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8"/>
    </row>
    <row r="248" spans="1:18" ht="12" customHeight="1" x14ac:dyDescent="0.2">
      <c r="A248" s="612"/>
      <c r="B248" s="620"/>
      <c r="C248" s="624"/>
      <c r="D248" s="614"/>
      <c r="E248" s="626"/>
      <c r="F248" s="641"/>
      <c r="G248" s="630"/>
      <c r="H248" s="625"/>
      <c r="I248" s="196"/>
      <c r="J248" s="609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8"/>
    </row>
    <row r="249" spans="1:18" ht="12" customHeight="1" x14ac:dyDescent="0.2">
      <c r="A249" s="612"/>
      <c r="B249" s="620"/>
      <c r="C249" s="620"/>
      <c r="D249" s="614"/>
      <c r="E249" s="626"/>
      <c r="F249" s="631"/>
      <c r="G249" s="629"/>
      <c r="H249" s="614"/>
      <c r="I249" s="208"/>
      <c r="J249" s="609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8"/>
    </row>
    <row r="250" spans="1:18" ht="12" customHeight="1" x14ac:dyDescent="0.3">
      <c r="A250" s="615"/>
      <c r="B250" s="613"/>
      <c r="C250" s="617"/>
      <c r="D250" s="618"/>
      <c r="E250" s="628"/>
      <c r="F250" s="631"/>
      <c r="G250" s="216"/>
      <c r="H250" s="648"/>
      <c r="I250" s="269"/>
      <c r="J250" s="651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8"/>
    </row>
    <row r="251" spans="1:18" ht="12" customHeight="1" x14ac:dyDescent="0.2">
      <c r="A251" s="612"/>
      <c r="B251" s="620"/>
      <c r="C251" s="620"/>
      <c r="D251" s="614"/>
      <c r="E251" s="626"/>
      <c r="F251" s="633"/>
      <c r="G251" s="216"/>
      <c r="H251" s="614"/>
      <c r="I251" s="208"/>
      <c r="J251" s="609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8"/>
    </row>
    <row r="252" spans="1:18" ht="12" customHeight="1" x14ac:dyDescent="0.25">
      <c r="A252" s="615"/>
      <c r="B252" s="613"/>
      <c r="C252" s="617"/>
      <c r="D252" s="618"/>
      <c r="E252" s="628"/>
      <c r="F252" s="644"/>
      <c r="G252" s="216"/>
      <c r="H252" s="625"/>
      <c r="I252" s="269"/>
      <c r="J252" s="651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8"/>
    </row>
    <row r="253" spans="1:18" ht="12" customHeight="1" x14ac:dyDescent="0.2">
      <c r="A253" s="612"/>
      <c r="B253" s="620"/>
      <c r="C253" s="620"/>
      <c r="D253" s="614"/>
      <c r="E253" s="626"/>
      <c r="F253" s="631"/>
      <c r="G253" s="629"/>
      <c r="H253" s="614"/>
      <c r="I253" s="208"/>
      <c r="J253" s="609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8"/>
    </row>
    <row r="254" spans="1:18" ht="12" customHeight="1" x14ac:dyDescent="0.2">
      <c r="A254" s="612"/>
      <c r="B254" s="620"/>
      <c r="C254" s="620"/>
      <c r="D254" s="614"/>
      <c r="E254" s="626"/>
      <c r="F254" s="634"/>
      <c r="G254" s="629"/>
      <c r="H254" s="646"/>
      <c r="I254" s="208"/>
      <c r="J254" s="609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8"/>
    </row>
    <row r="255" spans="1:18" ht="12" customHeight="1" x14ac:dyDescent="0.2">
      <c r="A255" s="615"/>
      <c r="B255" s="613"/>
      <c r="C255" s="617"/>
      <c r="D255" s="618"/>
      <c r="E255" s="626"/>
      <c r="F255" s="636"/>
      <c r="G255" s="216"/>
      <c r="H255" s="625"/>
      <c r="I255" s="495"/>
      <c r="J255" s="608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8"/>
    </row>
    <row r="256" spans="1:18" ht="12" customHeight="1" x14ac:dyDescent="0.2">
      <c r="A256" s="612"/>
      <c r="B256" s="623"/>
      <c r="C256" s="623"/>
      <c r="D256" s="619"/>
      <c r="E256" s="626"/>
      <c r="F256" s="633"/>
      <c r="G256" s="216"/>
      <c r="H256" s="625"/>
      <c r="I256" s="189"/>
      <c r="J256" s="608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8"/>
    </row>
    <row r="257" spans="1:18" ht="12" customHeight="1" x14ac:dyDescent="0.2">
      <c r="A257" s="612"/>
      <c r="B257" s="620"/>
      <c r="C257" s="620"/>
      <c r="D257" s="614"/>
      <c r="E257" s="626"/>
      <c r="F257" s="634"/>
      <c r="G257" s="216"/>
      <c r="H257" s="614"/>
      <c r="I257" s="208"/>
      <c r="J257" s="610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8"/>
    </row>
    <row r="258" spans="1:18" ht="12" customHeight="1" x14ac:dyDescent="0.2">
      <c r="A258" s="612"/>
      <c r="B258" s="620"/>
      <c r="C258" s="620"/>
      <c r="D258" s="614"/>
      <c r="E258" s="626"/>
      <c r="F258" s="634"/>
      <c r="G258" s="629"/>
      <c r="H258" s="646"/>
      <c r="I258" s="208"/>
      <c r="J258" s="609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8"/>
    </row>
    <row r="259" spans="1:18" ht="12" customHeight="1" x14ac:dyDescent="0.2">
      <c r="A259" s="612"/>
      <c r="B259" s="620"/>
      <c r="C259" s="620"/>
      <c r="D259" s="614"/>
      <c r="E259" s="626"/>
      <c r="F259" s="631"/>
      <c r="G259" s="629"/>
      <c r="H259" s="614"/>
      <c r="I259" s="208"/>
      <c r="J259" s="609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8"/>
    </row>
    <row r="260" spans="1:18" ht="12" customHeight="1" x14ac:dyDescent="0.25">
      <c r="A260" s="615"/>
      <c r="B260" s="613"/>
      <c r="C260" s="617"/>
      <c r="D260" s="618"/>
      <c r="E260" s="628"/>
      <c r="F260" s="632"/>
      <c r="G260" s="216"/>
      <c r="H260" s="646"/>
      <c r="I260" s="269"/>
      <c r="J260" s="651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8"/>
    </row>
    <row r="261" spans="1:18" ht="12" customHeight="1" x14ac:dyDescent="0.2">
      <c r="A261" s="612"/>
      <c r="B261" s="620"/>
      <c r="C261" s="623"/>
      <c r="D261" s="619"/>
      <c r="E261" s="626"/>
      <c r="F261" s="640"/>
      <c r="G261" s="216"/>
      <c r="H261" s="614"/>
      <c r="I261" s="189"/>
      <c r="J261" s="608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8"/>
    </row>
    <row r="262" spans="1:18" ht="12" customHeight="1" x14ac:dyDescent="0.2">
      <c r="A262" s="612"/>
      <c r="B262" s="613"/>
      <c r="C262" s="617"/>
      <c r="D262" s="618"/>
      <c r="E262" s="626"/>
      <c r="F262" s="636"/>
      <c r="G262" s="216"/>
      <c r="H262" s="625"/>
      <c r="I262" s="494"/>
      <c r="J262" s="608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8"/>
    </row>
    <row r="263" spans="1:18" ht="12" customHeight="1" x14ac:dyDescent="0.2">
      <c r="A263" s="612"/>
      <c r="B263" s="620"/>
      <c r="C263" s="620"/>
      <c r="D263" s="614"/>
      <c r="E263" s="626"/>
      <c r="F263" s="634"/>
      <c r="G263" s="630"/>
      <c r="H263" s="614"/>
      <c r="I263" s="196"/>
      <c r="J263" s="609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8"/>
    </row>
    <row r="264" spans="1:18" ht="12" customHeight="1" x14ac:dyDescent="0.2">
      <c r="A264" s="615"/>
      <c r="B264" s="613"/>
      <c r="C264" s="617"/>
      <c r="D264" s="618"/>
      <c r="E264" s="626"/>
      <c r="F264" s="633"/>
      <c r="G264" s="216"/>
      <c r="H264" s="625"/>
      <c r="I264" s="494"/>
      <c r="J264" s="608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8"/>
    </row>
    <row r="265" spans="1:18" ht="12" customHeight="1" x14ac:dyDescent="0.2">
      <c r="A265" s="612"/>
      <c r="B265" s="620"/>
      <c r="C265" s="620"/>
      <c r="D265" s="619"/>
      <c r="E265" s="626"/>
      <c r="F265" s="640"/>
      <c r="G265" s="630"/>
      <c r="H265" s="646"/>
      <c r="I265" s="213"/>
      <c r="J265" s="651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8"/>
    </row>
    <row r="266" spans="1:18" ht="12" customHeight="1" x14ac:dyDescent="0.2">
      <c r="A266" s="615"/>
      <c r="B266" s="613"/>
      <c r="C266" s="613"/>
      <c r="D266" s="618"/>
      <c r="E266" s="626"/>
      <c r="F266" s="632"/>
      <c r="G266" s="216"/>
      <c r="H266" s="625"/>
      <c r="I266" s="494"/>
      <c r="J266" s="608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8"/>
    </row>
    <row r="267" spans="1:18" ht="12" customHeight="1" x14ac:dyDescent="0.2">
      <c r="A267" s="615"/>
      <c r="B267" s="613"/>
      <c r="C267" s="613"/>
      <c r="D267" s="618"/>
      <c r="E267" s="626"/>
      <c r="F267" s="633"/>
      <c r="G267" s="216"/>
      <c r="H267" s="625"/>
      <c r="I267" s="321"/>
      <c r="J267" s="608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8"/>
    </row>
    <row r="268" spans="1:18" ht="12" customHeight="1" x14ac:dyDescent="0.2">
      <c r="A268" s="612"/>
      <c r="B268" s="620"/>
      <c r="C268" s="620"/>
      <c r="D268" s="619"/>
      <c r="E268" s="626"/>
      <c r="F268" s="640"/>
      <c r="G268" s="629"/>
      <c r="H268" s="625"/>
      <c r="I268" s="189"/>
      <c r="J268" s="608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8"/>
    </row>
    <row r="269" spans="1:18" ht="12" customHeight="1" x14ac:dyDescent="0.2">
      <c r="A269" s="612"/>
      <c r="B269" s="613"/>
      <c r="C269" s="620"/>
      <c r="D269" s="618"/>
      <c r="E269" s="626"/>
      <c r="F269" s="633"/>
      <c r="G269" s="629"/>
      <c r="H269" s="625"/>
      <c r="I269" s="494"/>
      <c r="J269" s="608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8"/>
    </row>
    <row r="270" spans="1:18" ht="12" customHeight="1" x14ac:dyDescent="0.2">
      <c r="A270" s="612"/>
      <c r="B270" s="620"/>
      <c r="C270" s="620"/>
      <c r="D270" s="614"/>
      <c r="E270" s="626"/>
      <c r="F270" s="634"/>
      <c r="G270" s="216"/>
      <c r="H270" s="646"/>
      <c r="I270" s="208"/>
      <c r="J270" s="609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8"/>
    </row>
    <row r="271" spans="1:18" ht="12" customHeight="1" x14ac:dyDescent="0.2">
      <c r="A271" s="615"/>
      <c r="B271" s="613"/>
      <c r="C271" s="613"/>
      <c r="D271" s="618"/>
      <c r="E271" s="627"/>
      <c r="F271" s="636"/>
      <c r="G271" s="216"/>
      <c r="H271" s="647"/>
      <c r="I271" s="267"/>
      <c r="J271" s="650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8"/>
    </row>
    <row r="272" spans="1:18" ht="12" customHeight="1" x14ac:dyDescent="0.2">
      <c r="A272" s="615"/>
      <c r="B272" s="613"/>
      <c r="C272" s="617"/>
      <c r="D272" s="618"/>
      <c r="E272" s="626"/>
      <c r="F272" s="636"/>
      <c r="G272" s="216"/>
      <c r="H272" s="625"/>
      <c r="I272" s="321"/>
      <c r="J272" s="608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8"/>
    </row>
    <row r="273" spans="1:18" ht="12" customHeight="1" x14ac:dyDescent="0.2">
      <c r="A273" s="612"/>
      <c r="B273" s="620"/>
      <c r="C273" s="620"/>
      <c r="D273" s="614"/>
      <c r="E273" s="626"/>
      <c r="F273" s="634"/>
      <c r="G273" s="629"/>
      <c r="H273" s="614"/>
      <c r="I273" s="208"/>
      <c r="J273" s="609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8"/>
    </row>
    <row r="274" spans="1:18" ht="12" customHeight="1" x14ac:dyDescent="0.2">
      <c r="A274" s="612"/>
      <c r="B274" s="623"/>
      <c r="C274" s="620"/>
      <c r="D274" s="614"/>
      <c r="E274" s="626"/>
      <c r="F274" s="634"/>
      <c r="G274" s="216"/>
      <c r="H274" s="625"/>
      <c r="I274" s="196"/>
      <c r="J274" s="609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8"/>
    </row>
    <row r="275" spans="1:18" ht="12" customHeight="1" x14ac:dyDescent="0.2">
      <c r="A275" s="612"/>
      <c r="B275" s="623"/>
      <c r="C275" s="624"/>
      <c r="D275" s="614"/>
      <c r="E275" s="626"/>
      <c r="F275" s="634"/>
      <c r="G275" s="630"/>
      <c r="H275" s="614"/>
      <c r="I275" s="196"/>
      <c r="J275" s="609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8"/>
    </row>
    <row r="276" spans="1:18" ht="12" customHeight="1" x14ac:dyDescent="0.2">
      <c r="A276" s="612"/>
      <c r="B276" s="623"/>
      <c r="C276" s="623"/>
      <c r="D276" s="625"/>
      <c r="E276" s="626"/>
      <c r="F276" s="640"/>
      <c r="G276" s="216"/>
      <c r="H276" s="646"/>
      <c r="I276" s="189"/>
      <c r="J276" s="649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8"/>
    </row>
    <row r="277" spans="1:18" ht="12" customHeight="1" x14ac:dyDescent="0.2">
      <c r="A277" s="612"/>
      <c r="B277" s="623"/>
      <c r="C277" s="620"/>
      <c r="D277" s="614"/>
      <c r="E277" s="626"/>
      <c r="F277" s="636"/>
      <c r="G277" s="216"/>
      <c r="H277" s="646"/>
      <c r="I277" s="208"/>
      <c r="J277" s="609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8"/>
    </row>
    <row r="278" spans="1:18" ht="12" customHeight="1" x14ac:dyDescent="0.2">
      <c r="A278" s="615"/>
      <c r="B278" s="613"/>
      <c r="C278" s="613"/>
      <c r="D278" s="618"/>
      <c r="E278" s="626"/>
      <c r="F278" s="631"/>
      <c r="G278" s="216"/>
      <c r="H278" s="625"/>
      <c r="I278" s="494"/>
      <c r="J278" s="608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8"/>
    </row>
    <row r="279" spans="1:18" ht="12" customHeight="1" x14ac:dyDescent="0.2">
      <c r="A279" s="612"/>
      <c r="B279" s="620"/>
      <c r="C279" s="620"/>
      <c r="D279" s="614"/>
      <c r="E279" s="626"/>
      <c r="F279" s="634"/>
      <c r="G279" s="630"/>
      <c r="H279" s="646"/>
      <c r="I279" s="196"/>
      <c r="J279" s="649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8"/>
    </row>
    <row r="280" spans="1:18" ht="12" customHeight="1" x14ac:dyDescent="0.2">
      <c r="A280" s="612"/>
      <c r="B280" s="620"/>
      <c r="C280" s="620"/>
      <c r="D280" s="619"/>
      <c r="E280" s="626"/>
      <c r="F280" s="639"/>
      <c r="G280" s="629"/>
      <c r="H280" s="614"/>
      <c r="I280" s="189"/>
      <c r="J280" s="608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8"/>
    </row>
    <row r="281" spans="1:18" ht="12" customHeight="1" x14ac:dyDescent="0.2">
      <c r="A281" s="612"/>
      <c r="B281" s="623"/>
      <c r="C281" s="620"/>
      <c r="D281" s="625"/>
      <c r="E281" s="626"/>
      <c r="F281" s="640"/>
      <c r="G281" s="630"/>
      <c r="H281" s="646"/>
      <c r="I281" s="189"/>
      <c r="J281" s="649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8"/>
    </row>
    <row r="282" spans="1:18" ht="12" customHeight="1" x14ac:dyDescent="0.2">
      <c r="A282" s="612"/>
      <c r="B282" s="620"/>
      <c r="C282" s="620"/>
      <c r="D282" s="614"/>
      <c r="E282" s="626"/>
      <c r="F282" s="631"/>
      <c r="G282" s="630"/>
      <c r="H282" s="625"/>
      <c r="I282" s="196"/>
      <c r="J282" s="609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8"/>
    </row>
    <row r="283" spans="1:18" ht="12" customHeight="1" x14ac:dyDescent="0.2">
      <c r="A283" s="615"/>
      <c r="B283" s="616"/>
      <c r="C283" s="616"/>
      <c r="D283" s="621"/>
      <c r="E283" s="626"/>
      <c r="F283" s="636"/>
      <c r="G283" s="216"/>
      <c r="H283" s="614"/>
      <c r="I283" s="425"/>
      <c r="J283" s="609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8"/>
    </row>
    <row r="284" spans="1:18" ht="12" customHeight="1" x14ac:dyDescent="0.2">
      <c r="A284" s="612"/>
      <c r="B284" s="620"/>
      <c r="C284" s="620"/>
      <c r="D284" s="614"/>
      <c r="E284" s="626"/>
      <c r="F284" s="631"/>
      <c r="G284" s="630"/>
      <c r="H284" s="614"/>
      <c r="I284" s="196"/>
      <c r="J284" s="609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8"/>
    </row>
    <row r="285" spans="1:18" ht="12" customHeight="1" x14ac:dyDescent="0.2">
      <c r="A285" s="612"/>
      <c r="B285" s="620"/>
      <c r="C285" s="620"/>
      <c r="D285" s="614"/>
      <c r="E285" s="626"/>
      <c r="F285" s="634"/>
      <c r="G285" s="629"/>
      <c r="H285" s="646"/>
      <c r="I285" s="208"/>
      <c r="J285" s="609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8"/>
    </row>
    <row r="286" spans="1:18" ht="12" customHeight="1" x14ac:dyDescent="0.2">
      <c r="A286" s="612"/>
      <c r="B286" s="620"/>
      <c r="C286" s="620"/>
      <c r="D286" s="614"/>
      <c r="E286" s="626"/>
      <c r="F286" s="634"/>
      <c r="G286" s="630"/>
      <c r="H286" s="614"/>
      <c r="I286" s="196"/>
      <c r="J286" s="609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8"/>
    </row>
    <row r="287" spans="1:18" ht="12" customHeight="1" x14ac:dyDescent="0.2">
      <c r="A287" s="612"/>
      <c r="B287" s="620"/>
      <c r="C287" s="620"/>
      <c r="D287" s="614"/>
      <c r="E287" s="626"/>
      <c r="F287" s="634"/>
      <c r="G287" s="629"/>
      <c r="H287" s="614"/>
      <c r="I287" s="208"/>
      <c r="J287" s="609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8"/>
    </row>
    <row r="288" spans="1:18" ht="12" customHeight="1" x14ac:dyDescent="0.2">
      <c r="A288" s="612"/>
      <c r="B288" s="623"/>
      <c r="C288" s="620"/>
      <c r="D288" s="619"/>
      <c r="E288" s="626"/>
      <c r="F288" s="640"/>
      <c r="G288" s="216"/>
      <c r="H288" s="625"/>
      <c r="I288" s="321"/>
      <c r="J288" s="608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8"/>
    </row>
    <row r="289" spans="1:18" ht="12" customHeight="1" x14ac:dyDescent="0.2">
      <c r="A289" s="612"/>
      <c r="B289" s="620"/>
      <c r="C289" s="620"/>
      <c r="D289" s="614"/>
      <c r="E289" s="626"/>
      <c r="F289" s="631"/>
      <c r="G289" s="629"/>
      <c r="H289" s="614"/>
      <c r="I289" s="208"/>
      <c r="J289" s="609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8"/>
    </row>
    <row r="290" spans="1:18" ht="12" customHeight="1" x14ac:dyDescent="0.2">
      <c r="A290" s="612"/>
      <c r="B290" s="620"/>
      <c r="C290" s="620"/>
      <c r="D290" s="614"/>
      <c r="E290" s="626"/>
      <c r="F290" s="634"/>
      <c r="G290" s="629"/>
      <c r="H290" s="614"/>
      <c r="I290" s="208"/>
      <c r="J290" s="609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8"/>
    </row>
    <row r="291" spans="1:18" ht="12" customHeight="1" x14ac:dyDescent="0.2">
      <c r="A291" s="615"/>
      <c r="B291" s="613"/>
      <c r="C291" s="613"/>
      <c r="D291" s="618"/>
      <c r="E291" s="626"/>
      <c r="F291" s="636"/>
      <c r="G291" s="216"/>
      <c r="H291" s="625"/>
      <c r="I291" s="321"/>
      <c r="J291" s="608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8"/>
    </row>
    <row r="292" spans="1:18" ht="12" customHeight="1" x14ac:dyDescent="0.2">
      <c r="A292" s="612"/>
      <c r="B292" s="623"/>
      <c r="C292" s="624"/>
      <c r="D292" s="619"/>
      <c r="E292" s="626"/>
      <c r="F292" s="640"/>
      <c r="G292" s="216"/>
      <c r="H292" s="614"/>
      <c r="I292" s="189"/>
      <c r="J292" s="608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8"/>
    </row>
    <row r="293" spans="1:18" ht="12" customHeight="1" x14ac:dyDescent="0.2">
      <c r="A293" s="612"/>
      <c r="B293" s="620"/>
      <c r="C293" s="620"/>
      <c r="D293" s="614"/>
      <c r="E293" s="626"/>
      <c r="F293" s="631"/>
      <c r="G293" s="630"/>
      <c r="H293" s="614"/>
      <c r="I293" s="196"/>
      <c r="J293" s="609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8"/>
    </row>
    <row r="294" spans="1:18" ht="12" customHeight="1" x14ac:dyDescent="0.2">
      <c r="A294" s="612"/>
      <c r="B294" s="623"/>
      <c r="C294" s="620"/>
      <c r="D294" s="614"/>
      <c r="E294" s="626"/>
      <c r="F294" s="634"/>
      <c r="G294" s="629"/>
      <c r="H294" s="614"/>
      <c r="I294" s="208"/>
      <c r="J294" s="609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8"/>
    </row>
    <row r="295" spans="1:18" ht="12" customHeight="1" x14ac:dyDescent="0.2">
      <c r="A295" s="612"/>
      <c r="B295" s="623"/>
      <c r="C295" s="624"/>
      <c r="D295" s="614"/>
      <c r="E295" s="626"/>
      <c r="F295" s="634"/>
      <c r="G295" s="630"/>
      <c r="H295" s="614"/>
      <c r="I295" s="196"/>
      <c r="J295" s="609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8"/>
    </row>
    <row r="296" spans="1:18" ht="12" customHeight="1" x14ac:dyDescent="0.25">
      <c r="A296" s="612"/>
      <c r="B296" s="620"/>
      <c r="C296" s="620"/>
      <c r="D296" s="614"/>
      <c r="E296" s="628"/>
      <c r="F296" s="634"/>
      <c r="G296" s="629"/>
      <c r="H296" s="614"/>
      <c r="I296" s="208"/>
      <c r="J296" s="609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8"/>
    </row>
    <row r="297" spans="1:18" ht="12" customHeight="1" x14ac:dyDescent="0.2">
      <c r="A297" s="612"/>
      <c r="B297" s="620"/>
      <c r="C297" s="620"/>
      <c r="D297" s="614"/>
      <c r="E297" s="626"/>
      <c r="F297" s="634"/>
      <c r="G297" s="216"/>
      <c r="H297" s="646"/>
      <c r="I297" s="208"/>
      <c r="J297" s="649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8"/>
    </row>
    <row r="298" spans="1:18" ht="12" customHeight="1" x14ac:dyDescent="0.2">
      <c r="A298" s="612"/>
      <c r="B298" s="623"/>
      <c r="C298" s="620"/>
      <c r="D298" s="614"/>
      <c r="E298" s="626"/>
      <c r="F298" s="634"/>
      <c r="G298" s="216"/>
      <c r="H298" s="625"/>
      <c r="I298" s="196"/>
      <c r="J298" s="649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8"/>
    </row>
    <row r="299" spans="1:18" ht="12" customHeight="1" x14ac:dyDescent="0.2">
      <c r="A299" s="612"/>
      <c r="B299" s="620"/>
      <c r="C299" s="620"/>
      <c r="D299" s="614"/>
      <c r="E299" s="626"/>
      <c r="F299" s="631"/>
      <c r="G299" s="630"/>
      <c r="H299" s="614"/>
      <c r="I299" s="196"/>
      <c r="J299" s="609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8"/>
    </row>
    <row r="300" spans="1:18" ht="12" customHeight="1" x14ac:dyDescent="0.2">
      <c r="A300" s="612"/>
      <c r="B300" s="620"/>
      <c r="C300" s="624"/>
      <c r="D300" s="614"/>
      <c r="E300" s="626"/>
      <c r="F300" s="634"/>
      <c r="G300" s="629"/>
      <c r="H300" s="646"/>
      <c r="I300" s="208"/>
      <c r="J300" s="609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8"/>
    </row>
    <row r="301" spans="1:18" ht="12" customHeight="1" x14ac:dyDescent="0.2">
      <c r="A301" s="612"/>
      <c r="B301" s="623"/>
      <c r="C301" s="620"/>
      <c r="D301" s="614"/>
      <c r="E301" s="626"/>
      <c r="F301" s="634"/>
      <c r="G301" s="216"/>
      <c r="H301" s="646"/>
      <c r="I301" s="208"/>
      <c r="J301" s="610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8"/>
    </row>
    <row r="302" spans="1:18" ht="12" customHeight="1" x14ac:dyDescent="0.2">
      <c r="A302" s="615"/>
      <c r="B302" s="613"/>
      <c r="C302" s="613"/>
      <c r="D302" s="618"/>
      <c r="E302" s="626"/>
      <c r="F302" s="633"/>
      <c r="G302" s="216"/>
      <c r="H302" s="625"/>
      <c r="I302" s="494"/>
      <c r="J302" s="651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8"/>
    </row>
    <row r="303" spans="1:18" ht="12" customHeight="1" x14ac:dyDescent="0.2">
      <c r="A303" s="615"/>
      <c r="B303" s="613"/>
      <c r="C303" s="617"/>
      <c r="D303" s="618"/>
      <c r="E303" s="626"/>
      <c r="F303" s="633"/>
      <c r="G303" s="216"/>
      <c r="H303" s="625"/>
      <c r="I303" s="321"/>
      <c r="J303" s="608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8"/>
    </row>
    <row r="304" spans="1:18" ht="12" customHeight="1" x14ac:dyDescent="0.2">
      <c r="A304" s="612"/>
      <c r="B304" s="620"/>
      <c r="C304" s="620"/>
      <c r="D304" s="614"/>
      <c r="E304" s="626"/>
      <c r="F304" s="634"/>
      <c r="G304" s="629"/>
      <c r="H304" s="614"/>
      <c r="I304" s="208"/>
      <c r="J304" s="609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8"/>
    </row>
    <row r="305" spans="1:18" ht="12" customHeight="1" x14ac:dyDescent="0.2">
      <c r="A305" s="612"/>
      <c r="B305" s="620"/>
      <c r="C305" s="620"/>
      <c r="D305" s="614"/>
      <c r="E305" s="626"/>
      <c r="F305" s="631"/>
      <c r="G305" s="629"/>
      <c r="H305" s="614"/>
      <c r="I305" s="208"/>
      <c r="J305" s="609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8"/>
    </row>
    <row r="306" spans="1:18" ht="12" customHeight="1" x14ac:dyDescent="0.2">
      <c r="A306" s="612"/>
      <c r="B306" s="623"/>
      <c r="C306" s="622"/>
      <c r="D306" s="619"/>
      <c r="E306" s="626"/>
      <c r="F306" s="633"/>
      <c r="G306" s="216"/>
      <c r="H306" s="625"/>
      <c r="I306" s="189"/>
      <c r="J306" s="608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8"/>
    </row>
    <row r="307" spans="1:18" ht="12" customHeight="1" x14ac:dyDescent="0.2">
      <c r="A307" s="612"/>
      <c r="B307" s="623"/>
      <c r="C307" s="620"/>
      <c r="D307" s="614"/>
      <c r="E307" s="626"/>
      <c r="F307" s="634"/>
      <c r="G307" s="630"/>
      <c r="H307" s="614"/>
      <c r="I307" s="196"/>
      <c r="J307" s="609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8"/>
    </row>
    <row r="308" spans="1:18" ht="12" customHeight="1" x14ac:dyDescent="0.2">
      <c r="A308" s="615"/>
      <c r="B308" s="613"/>
      <c r="C308" s="617"/>
      <c r="D308" s="618"/>
      <c r="E308" s="627"/>
      <c r="F308" s="636"/>
      <c r="G308" s="216"/>
      <c r="H308" s="646"/>
      <c r="I308" s="267"/>
      <c r="J308" s="650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8"/>
    </row>
    <row r="309" spans="1:18" ht="12" customHeight="1" x14ac:dyDescent="0.2">
      <c r="A309" s="615"/>
      <c r="B309" s="613"/>
      <c r="C309" s="613"/>
      <c r="D309" s="618"/>
      <c r="E309" s="627"/>
      <c r="F309" s="636"/>
      <c r="G309" s="216"/>
      <c r="H309" s="647"/>
      <c r="I309" s="496"/>
      <c r="J309" s="650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8"/>
    </row>
    <row r="310" spans="1:18" ht="12" customHeight="1" x14ac:dyDescent="0.2">
      <c r="A310" s="612"/>
      <c r="B310" s="623"/>
      <c r="C310" s="620"/>
      <c r="D310" s="619"/>
      <c r="E310" s="626"/>
      <c r="F310" s="633"/>
      <c r="G310" s="216"/>
      <c r="H310" s="625"/>
      <c r="I310" s="189"/>
      <c r="J310" s="608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8"/>
    </row>
    <row r="311" spans="1:18" ht="12" customHeight="1" x14ac:dyDescent="0.2">
      <c r="A311" s="615"/>
      <c r="B311" s="613"/>
      <c r="C311" s="613"/>
      <c r="D311" s="618"/>
      <c r="E311" s="626"/>
      <c r="F311" s="636"/>
      <c r="G311" s="216"/>
      <c r="H311" s="625"/>
      <c r="I311" s="494"/>
      <c r="J311" s="608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8"/>
    </row>
    <row r="312" spans="1:18" ht="12" customHeight="1" x14ac:dyDescent="0.2">
      <c r="A312" s="612"/>
      <c r="B312" s="623"/>
      <c r="C312" s="622"/>
      <c r="D312" s="619"/>
      <c r="E312" s="626"/>
      <c r="F312" s="633"/>
      <c r="G312" s="216"/>
      <c r="H312" s="625"/>
      <c r="I312" s="321"/>
      <c r="J312" s="608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8"/>
    </row>
    <row r="313" spans="1:18" ht="12" customHeight="1" x14ac:dyDescent="0.2">
      <c r="A313" s="612"/>
      <c r="B313" s="620"/>
      <c r="C313" s="620"/>
      <c r="D313" s="614"/>
      <c r="E313" s="626"/>
      <c r="F313" s="631"/>
      <c r="G313" s="216"/>
      <c r="H313" s="614"/>
      <c r="I313" s="208"/>
      <c r="J313" s="609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8"/>
    </row>
    <row r="314" spans="1:18" ht="12" customHeight="1" x14ac:dyDescent="0.2">
      <c r="A314" s="612"/>
      <c r="B314" s="623"/>
      <c r="C314" s="620"/>
      <c r="D314" s="614"/>
      <c r="E314" s="626"/>
      <c r="F314" s="634"/>
      <c r="G314" s="629"/>
      <c r="H314" s="646"/>
      <c r="I314" s="208"/>
      <c r="J314" s="649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8"/>
    </row>
    <row r="315" spans="1:18" ht="12" customHeight="1" x14ac:dyDescent="0.2">
      <c r="A315" s="612"/>
      <c r="B315" s="620"/>
      <c r="C315" s="620"/>
      <c r="D315" s="614"/>
      <c r="E315" s="626"/>
      <c r="F315" s="631"/>
      <c r="G315" s="630"/>
      <c r="H315" s="614"/>
      <c r="I315" s="196"/>
      <c r="J315" s="609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8"/>
    </row>
    <row r="316" spans="1:18" ht="12" customHeight="1" x14ac:dyDescent="0.2">
      <c r="A316" s="612"/>
      <c r="B316" s="623"/>
      <c r="C316" s="622"/>
      <c r="D316" s="619"/>
      <c r="E316" s="626"/>
      <c r="F316" s="633"/>
      <c r="G316" s="216"/>
      <c r="H316" s="625"/>
      <c r="I316" s="189"/>
      <c r="J316" s="608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8"/>
    </row>
    <row r="317" spans="1:18" ht="12" customHeight="1" x14ac:dyDescent="0.2">
      <c r="A317" s="612"/>
      <c r="B317" s="620"/>
      <c r="C317" s="620"/>
      <c r="D317" s="614"/>
      <c r="E317" s="626"/>
      <c r="F317" s="634"/>
      <c r="G317" s="630"/>
      <c r="H317" s="614"/>
      <c r="I317" s="196"/>
      <c r="J317" s="609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8"/>
    </row>
    <row r="318" spans="1:18" ht="12" customHeight="1" x14ac:dyDescent="0.2">
      <c r="A318" s="615"/>
      <c r="B318" s="613"/>
      <c r="C318" s="613"/>
      <c r="D318" s="618"/>
      <c r="E318" s="626"/>
      <c r="F318" s="636"/>
      <c r="G318" s="216"/>
      <c r="H318" s="625"/>
      <c r="I318" s="321"/>
      <c r="J318" s="608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8"/>
    </row>
    <row r="319" spans="1:18" ht="12" customHeight="1" x14ac:dyDescent="0.2">
      <c r="A319" s="612"/>
      <c r="B319" s="620"/>
      <c r="C319" s="620"/>
      <c r="D319" s="614"/>
      <c r="E319" s="626"/>
      <c r="F319" s="634"/>
      <c r="G319" s="630"/>
      <c r="H319" s="646"/>
      <c r="I319" s="196"/>
      <c r="J319" s="609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8"/>
    </row>
    <row r="320" spans="1:18" ht="12" customHeight="1" x14ac:dyDescent="0.2">
      <c r="A320" s="612"/>
      <c r="B320" s="620"/>
      <c r="C320" s="620"/>
      <c r="D320" s="614"/>
      <c r="E320" s="626"/>
      <c r="F320" s="634"/>
      <c r="G320" s="629"/>
      <c r="H320" s="614"/>
      <c r="I320" s="208"/>
      <c r="J320" s="649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8"/>
    </row>
    <row r="321" spans="1:18" ht="12" customHeight="1" x14ac:dyDescent="0.2">
      <c r="A321" s="612"/>
      <c r="B321" s="623"/>
      <c r="C321" s="620"/>
      <c r="D321" s="614"/>
      <c r="E321" s="626"/>
      <c r="F321" s="634"/>
      <c r="G321" s="630"/>
      <c r="H321" s="614"/>
      <c r="I321" s="196"/>
      <c r="J321" s="609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8"/>
    </row>
    <row r="322" spans="1:18" ht="12" customHeight="1" x14ac:dyDescent="0.2">
      <c r="A322" s="615"/>
      <c r="B322" s="616"/>
      <c r="C322" s="616"/>
      <c r="D322" s="621"/>
      <c r="E322" s="626"/>
      <c r="F322" s="636"/>
      <c r="G322" s="216"/>
      <c r="H322" s="614"/>
      <c r="I322" s="497"/>
      <c r="J322" s="651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8"/>
    </row>
    <row r="323" spans="1:18" ht="12" customHeight="1" x14ac:dyDescent="0.2">
      <c r="A323" s="612"/>
      <c r="B323" s="620"/>
      <c r="C323" s="623"/>
      <c r="D323" s="619"/>
      <c r="E323" s="626"/>
      <c r="F323" s="633"/>
      <c r="G323" s="216"/>
      <c r="H323" s="625"/>
      <c r="I323" s="321"/>
      <c r="J323" s="608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8"/>
    </row>
    <row r="324" spans="1:18" ht="12" customHeight="1" x14ac:dyDescent="0.2">
      <c r="A324" s="612"/>
      <c r="B324" s="620"/>
      <c r="C324" s="620"/>
      <c r="D324" s="619"/>
      <c r="E324" s="626"/>
      <c r="F324" s="633"/>
      <c r="G324" s="629"/>
      <c r="H324" s="646"/>
      <c r="I324" s="189"/>
      <c r="J324" s="608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8"/>
    </row>
    <row r="325" spans="1:18" ht="12" customHeight="1" x14ac:dyDescent="0.2">
      <c r="A325" s="615"/>
      <c r="B325" s="613"/>
      <c r="C325" s="613"/>
      <c r="D325" s="618"/>
      <c r="E325" s="626"/>
      <c r="F325" s="636"/>
      <c r="G325" s="216"/>
      <c r="H325" s="625"/>
      <c r="I325" s="494"/>
      <c r="J325" s="608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8"/>
    </row>
    <row r="326" spans="1:18" ht="12" customHeight="1" x14ac:dyDescent="0.2">
      <c r="A326" s="612"/>
      <c r="B326" s="620"/>
      <c r="C326" s="620"/>
      <c r="D326" s="614"/>
      <c r="E326" s="626"/>
      <c r="F326" s="634"/>
      <c r="G326" s="216"/>
      <c r="H326" s="614"/>
      <c r="I326" s="208"/>
      <c r="J326" s="649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8"/>
    </row>
    <row r="327" spans="1:18" ht="12" customHeight="1" x14ac:dyDescent="0.2">
      <c r="A327" s="615"/>
      <c r="B327" s="613"/>
      <c r="C327" s="617"/>
      <c r="D327" s="618"/>
      <c r="E327" s="626"/>
      <c r="F327" s="636"/>
      <c r="G327" s="216"/>
      <c r="H327" s="625"/>
      <c r="I327" s="494"/>
      <c r="J327" s="608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8"/>
    </row>
    <row r="328" spans="1:18" ht="12" customHeight="1" x14ac:dyDescent="0.2">
      <c r="A328" s="612"/>
      <c r="B328" s="623"/>
      <c r="C328" s="623"/>
      <c r="D328" s="619"/>
      <c r="E328" s="626"/>
      <c r="F328" s="633"/>
      <c r="G328" s="216"/>
      <c r="H328" s="646"/>
      <c r="I328" s="189"/>
      <c r="J328" s="608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8"/>
    </row>
    <row r="329" spans="1:18" ht="12" customHeight="1" x14ac:dyDescent="0.2">
      <c r="A329" s="612"/>
      <c r="B329" s="623"/>
      <c r="C329" s="620"/>
      <c r="D329" s="614"/>
      <c r="E329" s="626"/>
      <c r="F329" s="634"/>
      <c r="G329" s="629"/>
      <c r="H329" s="614"/>
      <c r="I329" s="208"/>
      <c r="J329" s="609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8"/>
    </row>
    <row r="330" spans="1:18" ht="12" customHeight="1" x14ac:dyDescent="0.2">
      <c r="A330" s="612"/>
      <c r="B330" s="620"/>
      <c r="C330" s="620"/>
      <c r="D330" s="614"/>
      <c r="E330" s="626"/>
      <c r="F330" s="631"/>
      <c r="G330" s="630"/>
      <c r="H330" s="614"/>
      <c r="I330" s="196"/>
      <c r="J330" s="609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8"/>
    </row>
    <row r="331" spans="1:18" ht="12" customHeight="1" x14ac:dyDescent="0.2">
      <c r="A331" s="612"/>
      <c r="B331" s="623"/>
      <c r="C331" s="622"/>
      <c r="D331" s="619"/>
      <c r="E331" s="626"/>
      <c r="F331" s="640"/>
      <c r="G331" s="216"/>
      <c r="H331" s="625"/>
      <c r="I331" s="321"/>
      <c r="J331" s="608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8"/>
    </row>
    <row r="332" spans="1:18" ht="12" customHeight="1" x14ac:dyDescent="0.2">
      <c r="A332" s="612"/>
      <c r="B332" s="620"/>
      <c r="C332" s="623"/>
      <c r="D332" s="619"/>
      <c r="E332" s="626"/>
      <c r="F332" s="633"/>
      <c r="G332" s="216"/>
      <c r="H332" s="625"/>
      <c r="I332" s="189"/>
      <c r="J332" s="608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8"/>
    </row>
    <row r="333" spans="1:18" ht="12" customHeight="1" x14ac:dyDescent="0.2">
      <c r="A333" s="615"/>
      <c r="B333" s="616"/>
      <c r="C333" s="616"/>
      <c r="D333" s="621"/>
      <c r="E333" s="626"/>
      <c r="F333" s="631"/>
      <c r="G333" s="216"/>
      <c r="H333" s="614"/>
      <c r="I333" s="497"/>
      <c r="J333" s="609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8"/>
    </row>
    <row r="334" spans="1:18" ht="12" customHeight="1" x14ac:dyDescent="0.2">
      <c r="A334" s="612"/>
      <c r="B334" s="620"/>
      <c r="C334" s="622"/>
      <c r="D334" s="619"/>
      <c r="E334" s="626"/>
      <c r="F334" s="633"/>
      <c r="G334" s="216"/>
      <c r="H334" s="625"/>
      <c r="I334" s="189"/>
      <c r="J334" s="608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8"/>
    </row>
    <row r="335" spans="1:18" ht="12" customHeight="1" x14ac:dyDescent="0.2">
      <c r="A335" s="612"/>
      <c r="B335" s="620"/>
      <c r="C335" s="620"/>
      <c r="D335" s="619"/>
      <c r="E335" s="627"/>
      <c r="F335" s="636"/>
      <c r="G335" s="216"/>
      <c r="H335" s="625"/>
      <c r="I335" s="189"/>
      <c r="J335" s="608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8"/>
    </row>
    <row r="336" spans="1:18" ht="12" customHeight="1" x14ac:dyDescent="0.2">
      <c r="A336" s="612"/>
      <c r="B336" s="613"/>
      <c r="C336" s="613"/>
      <c r="D336" s="618"/>
      <c r="E336" s="626"/>
      <c r="F336" s="636"/>
      <c r="G336" s="216"/>
      <c r="H336" s="625"/>
      <c r="I336" s="494"/>
      <c r="J336" s="608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8"/>
    </row>
    <row r="337" spans="1:18" ht="12" customHeight="1" x14ac:dyDescent="0.2">
      <c r="A337" s="612"/>
      <c r="B337" s="620"/>
      <c r="C337" s="620"/>
      <c r="D337" s="614"/>
      <c r="E337" s="626"/>
      <c r="F337" s="638"/>
      <c r="G337" s="216"/>
      <c r="H337" s="646"/>
      <c r="I337" s="208"/>
      <c r="J337" s="649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8"/>
    </row>
    <row r="338" spans="1:18" ht="12" customHeight="1" x14ac:dyDescent="0.2">
      <c r="A338" s="612"/>
      <c r="B338" s="620"/>
      <c r="C338" s="620"/>
      <c r="D338" s="614"/>
      <c r="E338" s="626"/>
      <c r="F338" s="634"/>
      <c r="G338" s="216"/>
      <c r="H338" s="646"/>
      <c r="I338" s="208"/>
      <c r="J338" s="609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8"/>
    </row>
    <row r="339" spans="1:18" ht="12" customHeight="1" x14ac:dyDescent="0.2">
      <c r="A339" s="612"/>
      <c r="B339" s="620"/>
      <c r="C339" s="624"/>
      <c r="D339" s="614"/>
      <c r="E339" s="626"/>
      <c r="F339" s="641"/>
      <c r="G339" s="630"/>
      <c r="H339" s="625"/>
      <c r="I339" s="208"/>
      <c r="J339" s="609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8"/>
    </row>
    <row r="340" spans="1:18" ht="12" customHeight="1" x14ac:dyDescent="0.2">
      <c r="A340" s="612"/>
      <c r="B340" s="620"/>
      <c r="C340" s="624"/>
      <c r="D340" s="614"/>
      <c r="E340" s="626"/>
      <c r="F340" s="634"/>
      <c r="G340" s="629"/>
      <c r="H340" s="614"/>
      <c r="I340" s="208"/>
      <c r="J340" s="609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8"/>
    </row>
    <row r="341" spans="1:18" ht="12" customHeight="1" x14ac:dyDescent="0.2">
      <c r="A341" s="612"/>
      <c r="B341" s="620"/>
      <c r="C341" s="620"/>
      <c r="D341" s="619"/>
      <c r="E341" s="626"/>
      <c r="F341" s="639"/>
      <c r="G341" s="630"/>
      <c r="H341" s="625"/>
      <c r="I341" s="189"/>
      <c r="J341" s="608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8"/>
    </row>
    <row r="342" spans="1:18" ht="12" customHeight="1" x14ac:dyDescent="0.2">
      <c r="A342" s="612"/>
      <c r="B342" s="623"/>
      <c r="C342" s="623"/>
      <c r="D342" s="619"/>
      <c r="E342" s="626"/>
      <c r="F342" s="633"/>
      <c r="G342" s="216"/>
      <c r="H342" s="625"/>
      <c r="I342" s="321"/>
      <c r="J342" s="608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8"/>
    </row>
    <row r="343" spans="1:18" ht="12" customHeight="1" x14ac:dyDescent="0.2">
      <c r="A343" s="612"/>
      <c r="B343" s="620"/>
      <c r="C343" s="620"/>
      <c r="D343" s="614"/>
      <c r="E343" s="626"/>
      <c r="F343" s="631"/>
      <c r="G343" s="629"/>
      <c r="H343" s="614"/>
      <c r="I343" s="208"/>
      <c r="J343" s="609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8"/>
    </row>
    <row r="344" spans="1:18" ht="12" customHeight="1" x14ac:dyDescent="0.2">
      <c r="A344" s="612"/>
      <c r="B344" s="620"/>
      <c r="C344" s="620"/>
      <c r="D344" s="614"/>
      <c r="E344" s="626"/>
      <c r="F344" s="634"/>
      <c r="G344" s="630"/>
      <c r="H344" s="646"/>
      <c r="I344" s="196"/>
      <c r="J344" s="609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8"/>
    </row>
    <row r="345" spans="1:18" ht="12" customHeight="1" x14ac:dyDescent="0.2">
      <c r="A345" s="612"/>
      <c r="B345" s="623"/>
      <c r="C345" s="620"/>
      <c r="D345" s="614"/>
      <c r="E345" s="626"/>
      <c r="F345" s="634"/>
      <c r="G345" s="629"/>
      <c r="H345" s="646"/>
      <c r="I345" s="208"/>
      <c r="J345" s="649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8"/>
    </row>
    <row r="346" spans="1:18" ht="12" customHeight="1" x14ac:dyDescent="0.2">
      <c r="A346" s="612"/>
      <c r="B346" s="623"/>
      <c r="C346" s="620"/>
      <c r="D346" s="614"/>
      <c r="E346" s="626"/>
      <c r="F346" s="634"/>
      <c r="G346" s="630"/>
      <c r="H346" s="625"/>
      <c r="I346" s="196"/>
      <c r="J346" s="609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8"/>
    </row>
    <row r="347" spans="1:18" ht="12" customHeight="1" x14ac:dyDescent="0.2">
      <c r="A347" s="612"/>
      <c r="B347" s="623"/>
      <c r="C347" s="620"/>
      <c r="D347" s="619"/>
      <c r="E347" s="626"/>
      <c r="F347" s="632"/>
      <c r="G347" s="216"/>
      <c r="H347" s="625"/>
      <c r="I347" s="189"/>
      <c r="J347" s="608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8"/>
    </row>
    <row r="348" spans="1:18" ht="12" customHeight="1" x14ac:dyDescent="0.2">
      <c r="A348" s="612"/>
      <c r="B348" s="620"/>
      <c r="C348" s="623"/>
      <c r="D348" s="614"/>
      <c r="E348" s="626"/>
      <c r="F348" s="634"/>
      <c r="G348" s="629"/>
      <c r="H348" s="646"/>
      <c r="I348" s="208"/>
      <c r="J348" s="609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8"/>
    </row>
    <row r="349" spans="1:18" ht="12" customHeight="1" x14ac:dyDescent="0.2">
      <c r="A349" s="612"/>
      <c r="B349" s="620"/>
      <c r="C349" s="624"/>
      <c r="D349" s="619"/>
      <c r="E349" s="626"/>
      <c r="F349" s="645"/>
      <c r="G349" s="630"/>
      <c r="H349" s="625"/>
      <c r="I349" s="189"/>
      <c r="J349" s="608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8"/>
    </row>
    <row r="350" spans="1:18" ht="12" customHeight="1" x14ac:dyDescent="0.2">
      <c r="A350" s="612"/>
      <c r="B350" s="620"/>
      <c r="C350" s="620"/>
      <c r="D350" s="614"/>
      <c r="E350" s="626"/>
      <c r="F350" s="634"/>
      <c r="G350" s="630"/>
      <c r="H350" s="614"/>
      <c r="I350" s="196"/>
      <c r="J350" s="609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8"/>
    </row>
    <row r="351" spans="1:18" ht="12" customHeight="1" x14ac:dyDescent="0.3">
      <c r="A351" s="612"/>
      <c r="B351" s="620"/>
      <c r="C351" s="620"/>
      <c r="D351" s="619"/>
      <c r="E351" s="628"/>
      <c r="F351" s="643"/>
      <c r="G351" s="216"/>
      <c r="H351" s="625"/>
      <c r="I351" s="213"/>
      <c r="J351" s="608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8"/>
    </row>
    <row r="352" spans="1:18" ht="12" customHeight="1" x14ac:dyDescent="0.2">
      <c r="A352" s="612"/>
      <c r="B352" s="623"/>
      <c r="C352" s="624"/>
      <c r="D352" s="614"/>
      <c r="E352" s="626"/>
      <c r="F352" s="634"/>
      <c r="G352" s="630"/>
      <c r="H352" s="646"/>
      <c r="I352" s="196"/>
      <c r="J352" s="609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8"/>
    </row>
    <row r="353" spans="1:18" ht="12" customHeight="1" x14ac:dyDescent="0.2">
      <c r="A353" s="612"/>
      <c r="B353" s="620"/>
      <c r="C353" s="620"/>
      <c r="D353" s="614"/>
      <c r="E353" s="626"/>
      <c r="F353" s="634"/>
      <c r="G353" s="630"/>
      <c r="H353" s="614"/>
      <c r="I353" s="196"/>
      <c r="J353" s="609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8"/>
    </row>
    <row r="354" spans="1:18" ht="12" customHeight="1" x14ac:dyDescent="0.2">
      <c r="A354" s="612"/>
      <c r="B354" s="620"/>
      <c r="C354" s="620"/>
      <c r="D354" s="614"/>
      <c r="E354" s="626"/>
      <c r="F354" s="634"/>
      <c r="G354" s="629"/>
      <c r="H354" s="614"/>
      <c r="I354" s="208"/>
      <c r="J354" s="609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8"/>
    </row>
    <row r="355" spans="1:18" ht="12" customHeight="1" x14ac:dyDescent="0.3">
      <c r="A355" s="612"/>
      <c r="B355" s="623"/>
      <c r="C355" s="622"/>
      <c r="D355" s="619"/>
      <c r="E355" s="628"/>
      <c r="F355" s="643"/>
      <c r="G355" s="216"/>
      <c r="H355" s="625"/>
      <c r="I355" s="213"/>
      <c r="J355" s="651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8"/>
    </row>
    <row r="356" spans="1:18" ht="12" customHeight="1" x14ac:dyDescent="0.2">
      <c r="A356" s="612"/>
      <c r="B356" s="623"/>
      <c r="C356" s="620"/>
      <c r="D356" s="619"/>
      <c r="E356" s="626"/>
      <c r="F356" s="640"/>
      <c r="G356" s="630"/>
      <c r="H356" s="625"/>
      <c r="I356" s="189"/>
      <c r="J356" s="608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8"/>
    </row>
    <row r="357" spans="1:18" ht="12" customHeight="1" x14ac:dyDescent="0.2">
      <c r="A357" s="612"/>
      <c r="B357" s="620"/>
      <c r="C357" s="624"/>
      <c r="D357" s="614"/>
      <c r="E357" s="626"/>
      <c r="F357" s="634"/>
      <c r="G357" s="630"/>
      <c r="H357" s="614"/>
      <c r="I357" s="196"/>
      <c r="J357" s="609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8"/>
    </row>
    <row r="358" spans="1:18" ht="12" customHeight="1" x14ac:dyDescent="0.3">
      <c r="A358" s="612"/>
      <c r="B358" s="620"/>
      <c r="C358" s="620"/>
      <c r="D358" s="619"/>
      <c r="E358" s="628"/>
      <c r="F358" s="643"/>
      <c r="G358" s="216"/>
      <c r="H358" s="625"/>
      <c r="I358" s="189"/>
      <c r="J358" s="608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8"/>
    </row>
    <row r="359" spans="1:18" ht="12" customHeight="1" x14ac:dyDescent="0.2">
      <c r="A359" s="612"/>
      <c r="B359" s="623"/>
      <c r="C359" s="624"/>
      <c r="D359" s="614"/>
      <c r="E359" s="626"/>
      <c r="F359" s="634"/>
      <c r="G359" s="630"/>
      <c r="H359" s="614"/>
      <c r="I359" s="196"/>
      <c r="J359" s="609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8"/>
    </row>
    <row r="360" spans="1:18" ht="12" customHeight="1" x14ac:dyDescent="0.3">
      <c r="A360" s="612"/>
      <c r="B360" s="620"/>
      <c r="C360" s="622"/>
      <c r="D360" s="619"/>
      <c r="E360" s="628"/>
      <c r="F360" s="643"/>
      <c r="G360" s="216"/>
      <c r="H360" s="625"/>
      <c r="I360" s="213"/>
      <c r="J360" s="651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8"/>
    </row>
    <row r="361" spans="1:18" ht="12" customHeight="1" x14ac:dyDescent="0.2">
      <c r="A361" s="612"/>
      <c r="B361" s="620"/>
      <c r="C361" s="624"/>
      <c r="D361" s="614"/>
      <c r="E361" s="626"/>
      <c r="F361" s="641"/>
      <c r="G361" s="630"/>
      <c r="H361" s="625"/>
      <c r="I361" s="196"/>
      <c r="J361" s="609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8"/>
    </row>
    <row r="362" spans="1:18" ht="12" customHeight="1" x14ac:dyDescent="0.2">
      <c r="A362" s="612"/>
      <c r="B362" s="620"/>
      <c r="C362" s="620"/>
      <c r="D362" s="619"/>
      <c r="E362" s="321"/>
      <c r="F362" s="640"/>
      <c r="G362" s="630"/>
      <c r="H362" s="614"/>
      <c r="I362" s="189"/>
      <c r="J362" s="608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8"/>
    </row>
    <row r="363" spans="1:18" ht="12" customHeight="1" x14ac:dyDescent="0.2">
      <c r="A363" s="612"/>
      <c r="B363" s="620"/>
      <c r="C363" s="620"/>
      <c r="D363" s="614"/>
      <c r="E363" s="196"/>
      <c r="F363" s="631"/>
      <c r="G363" s="630"/>
      <c r="H363" s="614"/>
      <c r="I363" s="196"/>
      <c r="J363" s="609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8"/>
    </row>
    <row r="364" spans="1:18" ht="12" customHeight="1" x14ac:dyDescent="0.2">
      <c r="A364" s="612"/>
      <c r="B364" s="623"/>
      <c r="C364" s="624"/>
      <c r="D364" s="619"/>
      <c r="E364" s="321"/>
      <c r="F364" s="645"/>
      <c r="G364" s="630"/>
      <c r="H364" s="625"/>
      <c r="I364" s="189"/>
      <c r="J364" s="608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8"/>
    </row>
    <row r="365" spans="1:18" ht="12" customHeight="1" x14ac:dyDescent="0.2">
      <c r="A365" s="612"/>
      <c r="B365" s="623"/>
      <c r="C365" s="620"/>
      <c r="D365" s="614"/>
      <c r="E365" s="196"/>
      <c r="F365" s="631"/>
      <c r="G365" s="629"/>
      <c r="H365" s="614"/>
      <c r="I365" s="208"/>
      <c r="J365" s="609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8"/>
    </row>
    <row r="366" spans="1:18" ht="12" customHeight="1" x14ac:dyDescent="0.2">
      <c r="A366" s="612"/>
      <c r="B366" s="623"/>
      <c r="C366" s="620"/>
      <c r="D366" s="614"/>
      <c r="E366" s="196"/>
      <c r="F366" s="631"/>
      <c r="G366" s="630"/>
      <c r="H366" s="614"/>
      <c r="I366" s="196"/>
      <c r="J366" s="609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8"/>
    </row>
    <row r="367" spans="1:18" ht="12" customHeight="1" x14ac:dyDescent="0.2">
      <c r="A367" s="612"/>
      <c r="B367" s="620"/>
      <c r="C367" s="620"/>
      <c r="D367" s="614"/>
      <c r="E367" s="196"/>
      <c r="F367" s="634"/>
      <c r="G367" s="630"/>
      <c r="H367" s="646"/>
      <c r="I367" s="196"/>
      <c r="J367" s="609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8"/>
    </row>
    <row r="368" spans="1:18" ht="12" customHeight="1" x14ac:dyDescent="0.2">
      <c r="A368" s="612"/>
      <c r="B368" s="620"/>
      <c r="C368" s="620"/>
      <c r="D368" s="614"/>
      <c r="E368" s="196"/>
      <c r="F368" s="634"/>
      <c r="G368" s="630"/>
      <c r="H368" s="614"/>
      <c r="I368" s="196"/>
      <c r="J368" s="609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8"/>
    </row>
    <row r="369" spans="1:18" ht="12" customHeight="1" x14ac:dyDescent="0.2">
      <c r="A369" s="612"/>
      <c r="B369" s="620"/>
      <c r="C369" s="620"/>
      <c r="D369" s="614"/>
      <c r="E369" s="196"/>
      <c r="F369" s="634"/>
      <c r="G369" s="629"/>
      <c r="H369" s="646"/>
      <c r="I369" s="208"/>
      <c r="J369" s="609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8"/>
    </row>
    <row r="370" spans="1:18" ht="12" customHeight="1" x14ac:dyDescent="0.2">
      <c r="A370" s="612"/>
      <c r="B370" s="623"/>
      <c r="C370" s="620"/>
      <c r="D370" s="614"/>
      <c r="E370" s="196"/>
      <c r="F370" s="634"/>
      <c r="G370" s="629"/>
      <c r="H370" s="646"/>
      <c r="I370" s="208"/>
      <c r="J370" s="609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8"/>
    </row>
    <row r="371" spans="1:18" ht="12" customHeight="1" x14ac:dyDescent="0.2">
      <c r="A371" s="612"/>
      <c r="B371" s="620"/>
      <c r="C371" s="624"/>
      <c r="D371" s="614"/>
      <c r="E371" s="196"/>
      <c r="F371" s="641"/>
      <c r="G371" s="630"/>
      <c r="H371" s="625"/>
      <c r="I371" s="208"/>
      <c r="J371" s="609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8"/>
    </row>
    <row r="372" spans="1:18" ht="12" customHeight="1" x14ac:dyDescent="0.2">
      <c r="A372" s="612"/>
      <c r="B372" s="620"/>
      <c r="C372" s="620"/>
      <c r="D372" s="614"/>
      <c r="E372" s="196"/>
      <c r="F372" s="634"/>
      <c r="G372" s="629"/>
      <c r="H372" s="625"/>
      <c r="I372" s="208"/>
      <c r="J372" s="609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8"/>
    </row>
    <row r="373" spans="1:18" ht="12" customHeight="1" x14ac:dyDescent="0.2">
      <c r="A373" s="612"/>
      <c r="B373" s="620"/>
      <c r="C373" s="620"/>
      <c r="D373" s="614"/>
      <c r="E373" s="196"/>
      <c r="F373" s="631"/>
      <c r="G373" s="630"/>
      <c r="H373" s="614"/>
      <c r="I373" s="196"/>
      <c r="J373" s="609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8"/>
    </row>
    <row r="374" spans="1:18" ht="12" customHeight="1" x14ac:dyDescent="0.2">
      <c r="A374" s="612"/>
      <c r="B374" s="620"/>
      <c r="C374" s="620"/>
      <c r="D374" s="619"/>
      <c r="E374" s="321"/>
      <c r="F374" s="633"/>
      <c r="G374" s="216"/>
      <c r="H374" s="625"/>
      <c r="I374" s="189"/>
      <c r="J374" s="608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8"/>
    </row>
    <row r="375" spans="1:18" ht="12" customHeight="1" x14ac:dyDescent="0.2">
      <c r="A375" s="612"/>
      <c r="B375" s="620"/>
      <c r="C375" s="622"/>
      <c r="D375" s="619"/>
      <c r="E375" s="321"/>
      <c r="F375" s="640"/>
      <c r="G375" s="629"/>
      <c r="H375" s="625"/>
      <c r="I375" s="189"/>
      <c r="J375" s="608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8"/>
    </row>
    <row r="376" spans="1:18" ht="12" customHeight="1" x14ac:dyDescent="0.2">
      <c r="A376" s="612"/>
      <c r="B376" s="620"/>
      <c r="C376" s="622"/>
      <c r="D376" s="614"/>
      <c r="E376" s="196"/>
      <c r="F376" s="634"/>
      <c r="G376" s="630"/>
      <c r="H376" s="614"/>
      <c r="I376" s="196"/>
      <c r="J376" s="609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8"/>
    </row>
    <row r="377" spans="1:18" ht="12" customHeight="1" x14ac:dyDescent="0.2">
      <c r="A377" s="612"/>
      <c r="B377" s="620"/>
      <c r="C377" s="620"/>
      <c r="D377" s="614"/>
      <c r="E377" s="196"/>
      <c r="F377" s="634"/>
      <c r="G377" s="630"/>
      <c r="H377" s="646"/>
      <c r="I377" s="196"/>
      <c r="J377" s="649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8"/>
    </row>
    <row r="378" spans="1:18" ht="12" customHeight="1" x14ac:dyDescent="0.2">
      <c r="A378" s="612"/>
      <c r="B378" s="623"/>
      <c r="C378" s="622"/>
      <c r="D378" s="619"/>
      <c r="E378" s="321"/>
      <c r="F378" s="633"/>
      <c r="G378" s="216"/>
      <c r="H378" s="625"/>
      <c r="I378" s="321"/>
      <c r="J378" s="608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8"/>
    </row>
    <row r="379" spans="1:18" ht="12" customHeight="1" x14ac:dyDescent="0.2">
      <c r="A379" s="612"/>
      <c r="B379" s="623"/>
      <c r="C379" s="620"/>
      <c r="D379" s="614"/>
      <c r="E379" s="196"/>
      <c r="F379" s="634"/>
      <c r="G379" s="629"/>
      <c r="H379" s="646"/>
      <c r="I379" s="208"/>
      <c r="J379" s="609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8"/>
    </row>
    <row r="380" spans="1:18" ht="12" customHeight="1" x14ac:dyDescent="0.2">
      <c r="A380" s="612"/>
      <c r="B380" s="620"/>
      <c r="C380" s="620"/>
      <c r="D380" s="614"/>
      <c r="E380" s="196"/>
      <c r="F380" s="634"/>
      <c r="G380" s="630"/>
      <c r="H380" s="646"/>
      <c r="I380" s="196"/>
      <c r="J380" s="609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8"/>
    </row>
    <row r="381" spans="1:18" ht="12" customHeight="1" x14ac:dyDescent="0.2">
      <c r="A381" s="612"/>
      <c r="B381" s="620"/>
      <c r="C381" s="620"/>
      <c r="D381" s="614"/>
      <c r="E381" s="196"/>
      <c r="F381" s="634"/>
      <c r="G381" s="629"/>
      <c r="H381" s="625"/>
      <c r="I381" s="208"/>
      <c r="J381" s="609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8"/>
    </row>
    <row r="382" spans="1:18" ht="12" customHeight="1" x14ac:dyDescent="0.2">
      <c r="A382" s="612"/>
      <c r="B382" s="623"/>
      <c r="C382" s="624"/>
      <c r="D382" s="614"/>
      <c r="E382" s="196"/>
      <c r="F382" s="634"/>
      <c r="G382" s="629"/>
      <c r="H382" s="614"/>
      <c r="I382" s="208"/>
      <c r="J382" s="609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8"/>
    </row>
    <row r="383" spans="1:18" ht="12" customHeight="1" x14ac:dyDescent="0.2">
      <c r="A383" s="612"/>
      <c r="B383" s="620"/>
      <c r="C383" s="620"/>
      <c r="D383" s="614"/>
      <c r="E383" s="196"/>
      <c r="F383" s="631"/>
      <c r="G383" s="629"/>
      <c r="H383" s="614"/>
      <c r="I383" s="208"/>
      <c r="J383" s="609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8"/>
    </row>
    <row r="384" spans="1:18" ht="12" customHeight="1" x14ac:dyDescent="0.2">
      <c r="A384" s="612"/>
      <c r="B384" s="623"/>
      <c r="C384" s="622"/>
      <c r="D384" s="619"/>
      <c r="E384" s="321"/>
      <c r="F384" s="633"/>
      <c r="G384" s="216"/>
      <c r="H384" s="625"/>
      <c r="I384" s="321"/>
      <c r="J384" s="608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8"/>
    </row>
    <row r="385" spans="1:18" ht="12" customHeight="1" x14ac:dyDescent="0.2">
      <c r="A385" s="612"/>
      <c r="B385" s="623"/>
      <c r="C385" s="620"/>
      <c r="D385" s="614"/>
      <c r="E385" s="196"/>
      <c r="F385" s="638"/>
      <c r="G385" s="216"/>
      <c r="H385" s="625"/>
      <c r="I385" s="208"/>
      <c r="J385" s="609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8"/>
    </row>
    <row r="386" spans="1:18" ht="12" customHeight="1" x14ac:dyDescent="0.2">
      <c r="A386" s="612"/>
      <c r="B386" s="620"/>
      <c r="C386" s="620"/>
      <c r="D386" s="614"/>
      <c r="E386" s="196"/>
      <c r="F386" s="631"/>
      <c r="G386" s="630"/>
      <c r="H386" s="614"/>
      <c r="I386" s="196"/>
      <c r="J386" s="609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8"/>
    </row>
    <row r="387" spans="1:18" ht="12" customHeight="1" x14ac:dyDescent="0.2">
      <c r="A387" s="612"/>
      <c r="B387" s="620"/>
      <c r="C387" s="620"/>
      <c r="D387" s="614"/>
      <c r="E387" s="196"/>
      <c r="F387" s="631"/>
      <c r="G387" s="629"/>
      <c r="H387" s="614"/>
      <c r="I387" s="208"/>
      <c r="J387" s="609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8"/>
    </row>
    <row r="388" spans="1:18" ht="12" customHeight="1" x14ac:dyDescent="0.2">
      <c r="A388" s="612"/>
      <c r="B388" s="623"/>
      <c r="C388" s="623"/>
      <c r="D388" s="619"/>
      <c r="E388" s="321"/>
      <c r="F388" s="633"/>
      <c r="G388" s="216"/>
      <c r="H388" s="625"/>
      <c r="I388" s="321"/>
      <c r="J388" s="608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8"/>
    </row>
    <row r="389" spans="1:18" ht="12" customHeight="1" x14ac:dyDescent="0.2">
      <c r="A389" s="612"/>
      <c r="B389" s="620"/>
      <c r="C389" s="620"/>
      <c r="D389" s="614"/>
      <c r="E389" s="196"/>
      <c r="F389" s="634"/>
      <c r="G389" s="630"/>
      <c r="H389" s="614"/>
      <c r="I389" s="196"/>
      <c r="J389" s="609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8"/>
    </row>
    <row r="390" spans="1:18" ht="12" customHeight="1" x14ac:dyDescent="0.2">
      <c r="A390" s="612"/>
      <c r="B390" s="620"/>
      <c r="C390" s="620"/>
      <c r="D390" s="619"/>
      <c r="E390" s="321"/>
      <c r="F390" s="640"/>
      <c r="G390" s="216"/>
      <c r="H390" s="614"/>
      <c r="I390" s="189"/>
      <c r="J390" s="608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8"/>
    </row>
    <row r="391" spans="1:18" ht="12" customHeight="1" x14ac:dyDescent="0.2">
      <c r="A391" s="612"/>
      <c r="B391" s="620"/>
      <c r="C391" s="620"/>
      <c r="D391" s="614"/>
      <c r="E391" s="196"/>
      <c r="F391" s="631"/>
      <c r="G391" s="630"/>
      <c r="H391" s="614"/>
      <c r="I391" s="196"/>
      <c r="J391" s="609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8"/>
    </row>
    <row r="392" spans="1:18" ht="12" customHeight="1" x14ac:dyDescent="0.2">
      <c r="A392" s="612"/>
      <c r="B392" s="620"/>
      <c r="C392" s="624"/>
      <c r="D392" s="614"/>
      <c r="E392" s="196"/>
      <c r="F392" s="641"/>
      <c r="G392" s="630"/>
      <c r="H392" s="625"/>
      <c r="I392" s="208"/>
      <c r="J392" s="609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8"/>
    </row>
    <row r="393" spans="1:18" ht="12" customHeight="1" x14ac:dyDescent="0.2">
      <c r="A393" s="612"/>
      <c r="B393" s="623"/>
      <c r="C393" s="622"/>
      <c r="D393" s="619"/>
      <c r="E393" s="321"/>
      <c r="F393" s="633"/>
      <c r="G393" s="216"/>
      <c r="H393" s="625"/>
      <c r="I393" s="189"/>
      <c r="J393" s="608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8"/>
    </row>
    <row r="394" spans="1:18" ht="12" customHeight="1" x14ac:dyDescent="0.2">
      <c r="A394" s="447"/>
      <c r="B394" s="450"/>
      <c r="C394" s="450"/>
      <c r="D394" s="196"/>
      <c r="E394" s="196"/>
      <c r="F394" s="631"/>
      <c r="G394" s="629"/>
      <c r="H394" s="614"/>
      <c r="I394" s="208"/>
      <c r="J394" s="609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8"/>
    </row>
    <row r="395" spans="1:18" ht="12" customHeight="1" x14ac:dyDescent="0.2">
      <c r="A395" s="447"/>
      <c r="B395" s="450"/>
      <c r="C395" s="450"/>
      <c r="D395" s="196"/>
      <c r="E395" s="196"/>
      <c r="F395" s="634"/>
      <c r="G395" s="630"/>
      <c r="H395" s="646"/>
      <c r="I395" s="196"/>
      <c r="J395" s="609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8"/>
    </row>
    <row r="396" spans="1:18" ht="12" customHeight="1" x14ac:dyDescent="0.2">
      <c r="A396" s="447"/>
      <c r="B396" s="449"/>
      <c r="C396" s="449"/>
      <c r="D396" s="215"/>
      <c r="E396" s="321"/>
      <c r="F396" s="632"/>
      <c r="G396" s="216"/>
      <c r="H396" s="625"/>
      <c r="I396" s="189"/>
      <c r="J396" s="608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8"/>
    </row>
    <row r="397" spans="1:18" ht="12" customHeight="1" x14ac:dyDescent="0.2">
      <c r="A397" s="447"/>
      <c r="B397" s="450"/>
      <c r="C397" s="452"/>
      <c r="D397" s="196"/>
      <c r="E397" s="196"/>
      <c r="F397" s="634"/>
      <c r="G397" s="629"/>
      <c r="H397" s="614"/>
      <c r="I397" s="208"/>
      <c r="J397" s="609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8"/>
    </row>
    <row r="398" spans="1:18" ht="12" customHeight="1" x14ac:dyDescent="0.2">
      <c r="A398" s="447"/>
      <c r="B398" s="450"/>
      <c r="C398" s="450"/>
      <c r="D398" s="196"/>
      <c r="E398" s="196"/>
      <c r="F398" s="631"/>
      <c r="G398" s="630"/>
      <c r="H398" s="614"/>
      <c r="I398" s="196"/>
      <c r="J398" s="609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8"/>
    </row>
    <row r="399" spans="1:18" ht="12" customHeight="1" x14ac:dyDescent="0.2">
      <c r="A399" s="447"/>
      <c r="B399" s="450"/>
      <c r="C399" s="449"/>
      <c r="D399" s="196"/>
      <c r="E399" s="196"/>
      <c r="F399" s="634"/>
      <c r="G399" s="630"/>
      <c r="H399" s="646"/>
      <c r="I399" s="196"/>
      <c r="J399" s="609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8"/>
    </row>
    <row r="400" spans="1:18" ht="12" customHeight="1" x14ac:dyDescent="0.2">
      <c r="A400" s="447"/>
      <c r="B400" s="450"/>
      <c r="C400" s="450"/>
      <c r="D400" s="196"/>
      <c r="E400" s="196"/>
      <c r="F400" s="631"/>
      <c r="G400" s="630"/>
      <c r="H400" s="196"/>
      <c r="I400" s="196"/>
      <c r="J400" s="609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8"/>
    </row>
    <row r="401" spans="1:18" ht="12" customHeight="1" x14ac:dyDescent="0.2">
      <c r="A401" s="447"/>
      <c r="B401" s="450"/>
      <c r="C401" s="449"/>
      <c r="D401" s="196"/>
      <c r="E401" s="196"/>
      <c r="F401" s="634"/>
      <c r="G401" s="629"/>
      <c r="H401" s="211"/>
      <c r="I401" s="208"/>
      <c r="J401" s="609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8"/>
    </row>
    <row r="402" spans="1:18" ht="12" customHeight="1" x14ac:dyDescent="0.2">
      <c r="A402" s="447"/>
      <c r="B402" s="449"/>
      <c r="C402" s="450"/>
      <c r="D402" s="215"/>
      <c r="E402" s="321"/>
      <c r="F402" s="640"/>
      <c r="G402" s="216"/>
      <c r="H402" s="321"/>
      <c r="I402" s="189"/>
      <c r="J402" s="608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8"/>
    </row>
    <row r="403" spans="1:18" ht="12" customHeight="1" x14ac:dyDescent="0.2">
      <c r="A403" s="447"/>
      <c r="B403" s="450"/>
      <c r="C403" s="450"/>
      <c r="D403" s="196"/>
      <c r="E403" s="196"/>
      <c r="F403" s="634"/>
      <c r="G403" s="630"/>
      <c r="H403" s="211"/>
      <c r="I403" s="196"/>
      <c r="J403" s="609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8"/>
    </row>
    <row r="404" spans="1:18" ht="12" customHeight="1" x14ac:dyDescent="0.2">
      <c r="A404" s="447"/>
      <c r="B404" s="450"/>
      <c r="C404" s="450"/>
      <c r="D404" s="196"/>
      <c r="E404" s="196"/>
      <c r="F404" s="634"/>
      <c r="G404" s="630"/>
      <c r="H404" s="321"/>
      <c r="I404" s="196"/>
      <c r="J404" s="609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8"/>
    </row>
    <row r="405" spans="1:18" ht="12" customHeight="1" x14ac:dyDescent="0.2">
      <c r="A405" s="447"/>
      <c r="B405" s="450"/>
      <c r="C405" s="449"/>
      <c r="D405" s="215"/>
      <c r="E405" s="321"/>
      <c r="F405" s="639"/>
      <c r="G405" s="216"/>
      <c r="H405" s="321"/>
      <c r="I405" s="321"/>
      <c r="J405" s="608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8"/>
    </row>
    <row r="406" spans="1:18" ht="12" customHeight="1" x14ac:dyDescent="0.2">
      <c r="A406" s="447"/>
      <c r="B406" s="450"/>
      <c r="C406" s="450"/>
      <c r="D406" s="196"/>
      <c r="E406" s="196"/>
      <c r="F406" s="631"/>
      <c r="G406" s="630"/>
      <c r="H406" s="196"/>
      <c r="I406" s="196"/>
      <c r="J406" s="609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8"/>
    </row>
    <row r="407" spans="1:18" ht="12" customHeight="1" x14ac:dyDescent="0.2">
      <c r="A407" s="447"/>
      <c r="B407" s="450"/>
      <c r="C407" s="449"/>
      <c r="D407" s="215"/>
      <c r="E407" s="321"/>
      <c r="F407" s="640"/>
      <c r="G407" s="630"/>
      <c r="H407" s="196"/>
      <c r="I407" s="321"/>
      <c r="J407" s="608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8"/>
    </row>
    <row r="408" spans="1:18" ht="12" customHeight="1" x14ac:dyDescent="0.2">
      <c r="A408" s="447"/>
      <c r="B408" s="450"/>
      <c r="C408" s="450"/>
      <c r="D408" s="196"/>
      <c r="E408" s="196"/>
      <c r="F408" s="631"/>
      <c r="G408" s="629"/>
      <c r="H408" s="196"/>
      <c r="I408" s="208"/>
      <c r="J408" s="609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8"/>
    </row>
    <row r="409" spans="1:18" ht="12" customHeight="1" x14ac:dyDescent="0.2">
      <c r="A409" s="447"/>
      <c r="B409" s="450"/>
      <c r="C409" s="450"/>
      <c r="D409" s="196"/>
      <c r="E409" s="196"/>
      <c r="F409" s="634"/>
      <c r="G409" s="629"/>
      <c r="H409" s="321"/>
      <c r="I409" s="208"/>
      <c r="J409" s="609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8"/>
    </row>
    <row r="410" spans="1:18" ht="12" customHeight="1" x14ac:dyDescent="0.2">
      <c r="A410" s="447"/>
      <c r="B410" s="450"/>
      <c r="C410" s="452"/>
      <c r="D410" s="196"/>
      <c r="E410" s="196"/>
      <c r="F410" s="641"/>
      <c r="G410" s="630"/>
      <c r="H410" s="321"/>
      <c r="I410" s="208"/>
      <c r="J410" s="609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8"/>
    </row>
    <row r="411" spans="1:18" ht="12" customHeight="1" x14ac:dyDescent="0.2">
      <c r="A411" s="447"/>
      <c r="B411" s="450"/>
      <c r="C411" s="449"/>
      <c r="D411" s="215"/>
      <c r="E411" s="321"/>
      <c r="F411" s="640"/>
      <c r="G411" s="629"/>
      <c r="H411" s="211"/>
      <c r="I411" s="321"/>
      <c r="J411" s="608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8"/>
    </row>
    <row r="412" spans="1:18" ht="12" customHeight="1" x14ac:dyDescent="0.2">
      <c r="A412" s="447"/>
      <c r="B412" s="450"/>
      <c r="C412" s="478"/>
      <c r="D412" s="196"/>
      <c r="E412" s="196"/>
      <c r="F412" s="634"/>
      <c r="G412" s="630"/>
      <c r="H412" s="211"/>
      <c r="I412" s="196"/>
      <c r="J412" s="609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9"/>
    </row>
    <row r="413" spans="1:18" ht="12" customHeight="1" x14ac:dyDescent="0.2">
      <c r="A413" s="447"/>
      <c r="B413" s="450"/>
      <c r="C413" s="450"/>
      <c r="D413" s="196"/>
      <c r="E413" s="196"/>
      <c r="F413" s="634"/>
      <c r="G413" s="630"/>
      <c r="H413" s="321"/>
      <c r="I413" s="196"/>
      <c r="J413" s="609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9"/>
    </row>
    <row r="414" spans="1:18" ht="12" customHeight="1" x14ac:dyDescent="0.2">
      <c r="A414" s="447"/>
      <c r="B414" s="450"/>
      <c r="C414" s="450"/>
      <c r="D414" s="196"/>
      <c r="E414" s="196"/>
      <c r="F414" s="638"/>
      <c r="G414" s="216"/>
      <c r="H414" s="321"/>
      <c r="I414" s="208"/>
      <c r="J414" s="649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9"/>
    </row>
    <row r="415" spans="1:18" ht="12" customHeight="1" x14ac:dyDescent="0.2">
      <c r="A415" s="447"/>
      <c r="B415" s="450"/>
      <c r="C415" s="450"/>
      <c r="D415" s="196"/>
      <c r="E415" s="196"/>
      <c r="F415" s="631"/>
      <c r="G415" s="629"/>
      <c r="H415" s="196"/>
      <c r="I415" s="208"/>
      <c r="J415" s="609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9"/>
    </row>
    <row r="416" spans="1:18" ht="12" customHeight="1" x14ac:dyDescent="0.2">
      <c r="A416" s="447"/>
      <c r="B416" s="450"/>
      <c r="C416" s="450"/>
      <c r="D416" s="196"/>
      <c r="E416" s="196"/>
      <c r="F416" s="631"/>
      <c r="G416" s="629"/>
      <c r="H416" s="196"/>
      <c r="I416" s="208"/>
      <c r="J416" s="609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9"/>
    </row>
    <row r="417" spans="1:18" ht="12" customHeight="1" x14ac:dyDescent="0.2">
      <c r="A417" s="447"/>
      <c r="B417" s="450"/>
      <c r="C417" s="450"/>
      <c r="D417" s="196"/>
      <c r="E417" s="196"/>
      <c r="F417" s="634"/>
      <c r="G417" s="629"/>
      <c r="H417" s="321"/>
      <c r="I417" s="208"/>
      <c r="J417" s="609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9"/>
    </row>
    <row r="418" spans="1:18" ht="12" customHeight="1" x14ac:dyDescent="0.2">
      <c r="A418" s="447"/>
      <c r="B418" s="450"/>
      <c r="C418" s="450"/>
      <c r="D418" s="196"/>
      <c r="E418" s="196"/>
      <c r="F418" s="631"/>
      <c r="G418" s="630"/>
      <c r="H418" s="196"/>
      <c r="I418" s="196"/>
      <c r="J418" s="609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9"/>
    </row>
    <row r="419" spans="1:18" ht="12" customHeight="1" x14ac:dyDescent="0.2">
      <c r="A419" s="447"/>
      <c r="B419" s="450"/>
      <c r="C419" s="450"/>
      <c r="D419" s="196"/>
      <c r="E419" s="196"/>
      <c r="F419" s="631"/>
      <c r="G419" s="630"/>
      <c r="H419" s="196"/>
      <c r="I419" s="196"/>
      <c r="J419" s="609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9"/>
    </row>
    <row r="420" spans="1:18" ht="12" customHeight="1" x14ac:dyDescent="0.2">
      <c r="A420" s="447"/>
      <c r="B420" s="450"/>
      <c r="C420" s="450"/>
      <c r="D420" s="196"/>
      <c r="E420" s="196"/>
      <c r="F420" s="631"/>
      <c r="G420" s="629"/>
      <c r="H420" s="196"/>
      <c r="I420" s="208"/>
      <c r="J420" s="609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9"/>
    </row>
    <row r="421" spans="1:18" ht="12" customHeight="1" x14ac:dyDescent="0.2">
      <c r="A421" s="447"/>
      <c r="B421" s="450"/>
      <c r="C421" s="450"/>
      <c r="D421" s="196"/>
      <c r="E421" s="196"/>
      <c r="F421" s="631"/>
      <c r="G421" s="630"/>
      <c r="H421" s="196"/>
      <c r="I421" s="196"/>
      <c r="J421" s="609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9"/>
    </row>
    <row r="422" spans="1:18" ht="12" customHeight="1" x14ac:dyDescent="0.2">
      <c r="A422" s="447"/>
      <c r="B422" s="450"/>
      <c r="C422" s="450"/>
      <c r="D422" s="196"/>
      <c r="E422" s="196"/>
      <c r="F422" s="631"/>
      <c r="G422" s="630"/>
      <c r="H422" s="196"/>
      <c r="I422" s="196"/>
      <c r="J422" s="609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9"/>
    </row>
    <row r="423" spans="1:18" ht="12" customHeight="1" x14ac:dyDescent="0.2">
      <c r="A423" s="447"/>
      <c r="B423" s="450"/>
      <c r="C423" s="450"/>
      <c r="D423" s="196"/>
      <c r="E423" s="196"/>
      <c r="F423" s="634"/>
      <c r="G423" s="630"/>
      <c r="H423" s="211"/>
      <c r="I423" s="196"/>
      <c r="J423" s="649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9"/>
    </row>
    <row r="424" spans="1:18" ht="12" customHeight="1" x14ac:dyDescent="0.2">
      <c r="A424" s="447"/>
      <c r="B424" s="450"/>
      <c r="C424" s="450"/>
      <c r="D424" s="196"/>
      <c r="E424" s="196"/>
      <c r="F424" s="634"/>
      <c r="G424" s="630"/>
      <c r="H424" s="196"/>
      <c r="I424" s="196"/>
      <c r="J424" s="609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9"/>
    </row>
    <row r="425" spans="1:18" ht="12" customHeight="1" x14ac:dyDescent="0.2">
      <c r="A425" s="447"/>
      <c r="B425" s="450"/>
      <c r="C425" s="450"/>
      <c r="D425" s="196"/>
      <c r="E425" s="196"/>
      <c r="F425" s="631"/>
      <c r="G425" s="629"/>
      <c r="H425" s="196"/>
      <c r="I425" s="208"/>
      <c r="J425" s="609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9"/>
    </row>
    <row r="426" spans="1:18" ht="12" customHeight="1" x14ac:dyDescent="0.2">
      <c r="A426" s="447"/>
      <c r="B426" s="450"/>
      <c r="C426" s="450"/>
      <c r="D426" s="196"/>
      <c r="E426" s="196"/>
      <c r="F426" s="634"/>
      <c r="G426" s="216"/>
      <c r="H426" s="321"/>
      <c r="I426" s="196"/>
      <c r="J426" s="610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9"/>
    </row>
    <row r="427" spans="1:18" ht="12" customHeight="1" x14ac:dyDescent="0.2">
      <c r="A427" s="447"/>
      <c r="B427" s="450"/>
      <c r="C427" s="450"/>
      <c r="D427" s="196"/>
      <c r="E427" s="196"/>
      <c r="F427" s="631"/>
      <c r="G427" s="629"/>
      <c r="H427" s="196"/>
      <c r="I427" s="208"/>
      <c r="J427" s="609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9"/>
    </row>
    <row r="428" spans="1:18" ht="12" customHeight="1" x14ac:dyDescent="0.2">
      <c r="A428" s="447"/>
      <c r="B428" s="450"/>
      <c r="C428" s="450"/>
      <c r="D428" s="196"/>
      <c r="E428" s="196"/>
      <c r="F428" s="634"/>
      <c r="G428" s="630"/>
      <c r="H428" s="196"/>
      <c r="I428" s="196"/>
      <c r="J428" s="609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9"/>
    </row>
    <row r="429" spans="1:18" ht="12" customHeight="1" x14ac:dyDescent="0.2">
      <c r="A429" s="447"/>
      <c r="B429" s="449"/>
      <c r="C429" s="478"/>
      <c r="D429" s="215"/>
      <c r="E429" s="321"/>
      <c r="F429" s="633"/>
      <c r="G429" s="216"/>
      <c r="H429" s="321"/>
      <c r="I429" s="189"/>
      <c r="J429" s="608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9"/>
    </row>
    <row r="430" spans="1:18" ht="12" customHeight="1" x14ac:dyDescent="0.2">
      <c r="A430" s="447"/>
      <c r="B430" s="450"/>
      <c r="C430" s="478"/>
      <c r="D430" s="215"/>
      <c r="E430" s="321"/>
      <c r="F430" s="640"/>
      <c r="G430" s="630"/>
      <c r="H430" s="211"/>
      <c r="I430" s="321"/>
      <c r="J430" s="608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9"/>
    </row>
    <row r="431" spans="1:18" ht="12" customHeight="1" x14ac:dyDescent="0.2">
      <c r="A431" s="447"/>
      <c r="B431" s="450"/>
      <c r="C431" s="478"/>
      <c r="D431" s="215"/>
      <c r="E431" s="321"/>
      <c r="F431" s="640"/>
      <c r="G431" s="216"/>
      <c r="H431" s="196"/>
      <c r="I431" s="189"/>
      <c r="J431" s="611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9"/>
    </row>
    <row r="432" spans="1:18" ht="12" customHeight="1" x14ac:dyDescent="0.2">
      <c r="A432" s="447"/>
      <c r="B432" s="450"/>
      <c r="C432" s="450"/>
      <c r="D432" s="196"/>
      <c r="E432" s="196"/>
      <c r="F432" s="207"/>
      <c r="G432" s="629"/>
      <c r="H432" s="196"/>
      <c r="I432" s="208"/>
      <c r="J432" s="649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9"/>
    </row>
    <row r="433" spans="1:18" ht="12" customHeight="1" x14ac:dyDescent="0.2">
      <c r="A433" s="447"/>
      <c r="B433" s="450"/>
      <c r="C433" s="450"/>
      <c r="D433" s="196"/>
      <c r="E433" s="196"/>
      <c r="F433" s="196"/>
      <c r="G433" s="629"/>
      <c r="H433" s="196"/>
      <c r="I433" s="208"/>
      <c r="J433" s="609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9"/>
    </row>
    <row r="434" spans="1:18" ht="12" customHeight="1" x14ac:dyDescent="0.2">
      <c r="A434" s="447"/>
      <c r="B434" s="450"/>
      <c r="C434" s="450"/>
      <c r="D434" s="196"/>
      <c r="E434" s="196"/>
      <c r="F434" s="207"/>
      <c r="G434" s="630"/>
      <c r="H434" s="321"/>
      <c r="I434" s="196"/>
      <c r="J434" s="609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9"/>
    </row>
    <row r="435" spans="1:18" ht="12" customHeight="1" x14ac:dyDescent="0.2">
      <c r="A435" s="447"/>
      <c r="B435" s="450"/>
      <c r="C435" s="450"/>
      <c r="D435" s="196"/>
      <c r="E435" s="196"/>
      <c r="F435" s="196"/>
      <c r="G435" s="629"/>
      <c r="H435" s="321"/>
      <c r="I435" s="208"/>
      <c r="J435" s="609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9"/>
    </row>
    <row r="436" spans="1:18" ht="12" customHeight="1" x14ac:dyDescent="0.2">
      <c r="A436" s="447"/>
      <c r="B436" s="449"/>
      <c r="C436" s="450"/>
      <c r="D436" s="196"/>
      <c r="E436" s="196"/>
      <c r="F436" s="207"/>
      <c r="G436" s="630"/>
      <c r="H436" s="321"/>
      <c r="I436" s="196"/>
      <c r="J436" s="609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9"/>
    </row>
    <row r="437" spans="1:18" ht="12" customHeight="1" x14ac:dyDescent="0.2">
      <c r="A437" s="447"/>
      <c r="B437" s="449"/>
      <c r="C437" s="450"/>
      <c r="D437" s="196"/>
      <c r="E437" s="196"/>
      <c r="F437" s="196"/>
      <c r="G437" s="630"/>
      <c r="H437" s="196"/>
      <c r="I437" s="196"/>
      <c r="J437" s="609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9"/>
    </row>
    <row r="438" spans="1:18" ht="12" customHeight="1" x14ac:dyDescent="0.2">
      <c r="A438" s="447"/>
      <c r="B438" s="449"/>
      <c r="C438" s="450"/>
      <c r="D438" s="215"/>
      <c r="E438" s="321"/>
      <c r="F438" s="214"/>
      <c r="G438" s="629"/>
      <c r="H438" s="196"/>
      <c r="I438" s="189"/>
      <c r="J438" s="611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9"/>
    </row>
    <row r="439" spans="1:18" ht="12" customHeight="1" x14ac:dyDescent="0.2">
      <c r="A439" s="447"/>
      <c r="B439" s="449"/>
      <c r="C439" s="450"/>
      <c r="D439" s="215"/>
      <c r="E439" s="321"/>
      <c r="F439" s="321"/>
      <c r="G439" s="216"/>
      <c r="H439" s="321"/>
      <c r="I439" s="189"/>
      <c r="J439" s="608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9"/>
    </row>
    <row r="440" spans="1:18" ht="12" customHeight="1" x14ac:dyDescent="0.2">
      <c r="A440" s="447"/>
      <c r="B440" s="450"/>
      <c r="C440" s="450"/>
      <c r="D440" s="196"/>
      <c r="E440" s="196"/>
      <c r="F440" s="207"/>
      <c r="G440" s="629"/>
      <c r="H440" s="196"/>
      <c r="I440" s="208"/>
      <c r="J440" s="609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9"/>
    </row>
    <row r="441" spans="1:18" ht="12" customHeight="1" x14ac:dyDescent="0.2">
      <c r="A441" s="447"/>
      <c r="B441" s="450"/>
      <c r="C441" s="450"/>
      <c r="D441" s="196"/>
      <c r="E441" s="196"/>
      <c r="F441" s="207"/>
      <c r="G441" s="216"/>
      <c r="H441" s="196"/>
      <c r="I441" s="208"/>
      <c r="J441" s="610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9"/>
    </row>
    <row r="442" spans="1:18" ht="12" customHeight="1" x14ac:dyDescent="0.2">
      <c r="A442" s="447"/>
      <c r="B442" s="450"/>
      <c r="C442" s="449"/>
      <c r="D442" s="215"/>
      <c r="E442" s="321"/>
      <c r="F442" s="201"/>
      <c r="G442" s="630"/>
      <c r="H442" s="321"/>
      <c r="I442" s="321"/>
      <c r="J442" s="608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9"/>
    </row>
    <row r="443" spans="1:18" ht="12" customHeight="1" x14ac:dyDescent="0.2">
      <c r="A443" s="447"/>
      <c r="B443" s="450"/>
      <c r="C443" s="450"/>
      <c r="D443" s="196"/>
      <c r="E443" s="196"/>
      <c r="F443" s="196"/>
      <c r="G443" s="630"/>
      <c r="H443" s="196"/>
      <c r="I443" s="196"/>
      <c r="J443" s="609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9"/>
    </row>
    <row r="444" spans="1:18" ht="12" customHeight="1" x14ac:dyDescent="0.2">
      <c r="A444" s="447"/>
      <c r="B444" s="450"/>
      <c r="C444" s="450"/>
      <c r="D444" s="196"/>
      <c r="E444" s="196"/>
      <c r="F444" s="196"/>
      <c r="G444" s="629"/>
      <c r="H444" s="196"/>
      <c r="I444" s="208"/>
      <c r="J444" s="609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9"/>
    </row>
    <row r="445" spans="1:18" ht="12" customHeight="1" x14ac:dyDescent="0.2">
      <c r="A445" s="447"/>
      <c r="B445" s="450"/>
      <c r="C445" s="450"/>
      <c r="D445" s="196"/>
      <c r="E445" s="196"/>
      <c r="F445" s="207"/>
      <c r="G445" s="629"/>
      <c r="H445" s="211"/>
      <c r="I445" s="208"/>
      <c r="J445" s="649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9"/>
    </row>
    <row r="446" spans="1:18" ht="12" customHeight="1" x14ac:dyDescent="0.2">
      <c r="A446" s="447"/>
      <c r="B446" s="450"/>
      <c r="C446" s="450"/>
      <c r="D446" s="196"/>
      <c r="E446" s="196"/>
      <c r="F446" s="207"/>
      <c r="G446" s="630"/>
      <c r="H446" s="196"/>
      <c r="I446" s="196"/>
      <c r="J446" s="609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9"/>
    </row>
    <row r="447" spans="1:18" ht="12" customHeight="1" x14ac:dyDescent="0.2">
      <c r="A447" s="447"/>
      <c r="B447" s="449"/>
      <c r="C447" s="450"/>
      <c r="D447" s="196"/>
      <c r="E447" s="196"/>
      <c r="F447" s="207"/>
      <c r="G447" s="629"/>
      <c r="H447" s="196"/>
      <c r="I447" s="208"/>
      <c r="J447" s="609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9"/>
    </row>
    <row r="448" spans="1:18" ht="12" customHeight="1" x14ac:dyDescent="0.2">
      <c r="A448" s="447"/>
      <c r="B448" s="450"/>
      <c r="C448" s="449"/>
      <c r="D448" s="215"/>
      <c r="E448" s="321"/>
      <c r="F448" s="214"/>
      <c r="G448" s="629"/>
      <c r="H448" s="196"/>
      <c r="I448" s="321"/>
      <c r="J448" s="608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9"/>
    </row>
    <row r="449" spans="1:18" ht="12" customHeight="1" x14ac:dyDescent="0.2">
      <c r="A449" s="447"/>
      <c r="B449" s="450"/>
      <c r="C449" s="450"/>
      <c r="D449" s="215"/>
      <c r="E449" s="213"/>
      <c r="F449" s="213"/>
      <c r="G449" s="216"/>
      <c r="H449" s="321"/>
      <c r="I449" s="213"/>
      <c r="J449" s="651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9"/>
    </row>
    <row r="450" spans="1:18" ht="12" customHeight="1" x14ac:dyDescent="0.2">
      <c r="A450" s="447"/>
      <c r="B450" s="449"/>
      <c r="C450" s="450"/>
      <c r="D450" s="196"/>
      <c r="E450" s="196"/>
      <c r="F450" s="207"/>
      <c r="G450" s="630"/>
      <c r="H450" s="196"/>
      <c r="I450" s="196"/>
      <c r="J450" s="609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9"/>
    </row>
    <row r="451" spans="1:18" ht="12" customHeight="1" x14ac:dyDescent="0.2">
      <c r="A451" s="447"/>
      <c r="B451" s="450"/>
      <c r="C451" s="450"/>
      <c r="D451" s="196"/>
      <c r="E451" s="196"/>
      <c r="F451" s="207"/>
      <c r="G451" s="630"/>
      <c r="H451" s="196"/>
      <c r="I451" s="196"/>
      <c r="J451" s="649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9"/>
    </row>
    <row r="452" spans="1:18" ht="12" customHeight="1" x14ac:dyDescent="0.2">
      <c r="A452" s="447"/>
      <c r="B452" s="450"/>
      <c r="C452" s="450"/>
      <c r="D452" s="196"/>
      <c r="E452" s="196"/>
      <c r="F452" s="207"/>
      <c r="G452" s="630"/>
      <c r="H452" s="321"/>
      <c r="I452" s="196"/>
      <c r="J452" s="609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9"/>
    </row>
    <row r="453" spans="1:18" ht="12" customHeight="1" x14ac:dyDescent="0.2">
      <c r="A453" s="447"/>
      <c r="B453" s="450"/>
      <c r="C453" s="450"/>
      <c r="D453" s="196"/>
      <c r="E453" s="196"/>
      <c r="F453" s="207"/>
      <c r="G453" s="216"/>
      <c r="H453" s="211"/>
      <c r="I453" s="196"/>
      <c r="J453" s="649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9"/>
    </row>
    <row r="454" spans="1:18" ht="12" customHeight="1" x14ac:dyDescent="0.2">
      <c r="A454" s="447"/>
      <c r="B454" s="450"/>
      <c r="C454" s="450"/>
      <c r="D454" s="196"/>
      <c r="E454" s="196"/>
      <c r="F454" s="207"/>
      <c r="G454" s="630"/>
      <c r="H454" s="211"/>
      <c r="I454" s="196"/>
      <c r="J454" s="609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9"/>
    </row>
    <row r="455" spans="1:18" ht="12" customHeight="1" x14ac:dyDescent="0.2">
      <c r="A455" s="447"/>
      <c r="B455" s="450"/>
      <c r="C455" s="450"/>
      <c r="D455" s="196"/>
      <c r="E455" s="196"/>
      <c r="F455" s="207"/>
      <c r="G455" s="630"/>
      <c r="H455" s="196"/>
      <c r="I455" s="196"/>
      <c r="J455" s="609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9"/>
    </row>
    <row r="456" spans="1:18" ht="12" customHeight="1" x14ac:dyDescent="0.2">
      <c r="A456" s="447"/>
      <c r="B456" s="450"/>
      <c r="C456" s="450"/>
      <c r="D456" s="196"/>
      <c r="E456" s="196"/>
      <c r="F456" s="207"/>
      <c r="G456" s="629"/>
      <c r="H456" s="196"/>
      <c r="I456" s="208"/>
      <c r="J456" s="609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9"/>
    </row>
    <row r="457" spans="1:18" ht="12" customHeight="1" x14ac:dyDescent="0.2">
      <c r="A457" s="447"/>
      <c r="B457" s="450"/>
      <c r="C457" s="450"/>
      <c r="D457" s="196"/>
      <c r="E457" s="196"/>
      <c r="F457" s="207"/>
      <c r="G457" s="629"/>
      <c r="H457" s="196"/>
      <c r="I457" s="208"/>
      <c r="J457" s="609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9"/>
    </row>
    <row r="458" spans="1:18" ht="12" customHeight="1" x14ac:dyDescent="0.2">
      <c r="A458" s="447"/>
      <c r="B458" s="450"/>
      <c r="C458" s="478"/>
      <c r="D458" s="215"/>
      <c r="E458" s="321"/>
      <c r="F458" s="201"/>
      <c r="G458" s="216"/>
      <c r="H458" s="321"/>
      <c r="I458" s="189"/>
      <c r="J458" s="608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9"/>
    </row>
    <row r="459" spans="1:18" ht="12" customHeight="1" x14ac:dyDescent="0.2">
      <c r="A459" s="447"/>
      <c r="B459" s="450"/>
      <c r="C459" s="450"/>
      <c r="D459" s="196"/>
      <c r="E459" s="196"/>
      <c r="F459" s="207"/>
      <c r="G459" s="630"/>
      <c r="H459" s="196"/>
      <c r="I459" s="196"/>
      <c r="J459" s="609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9"/>
    </row>
    <row r="460" spans="1:18" ht="12" customHeight="1" x14ac:dyDescent="0.2">
      <c r="A460" s="447"/>
      <c r="B460" s="450"/>
      <c r="C460" s="450"/>
      <c r="D460" s="196"/>
      <c r="E460" s="196"/>
      <c r="F460" s="207"/>
      <c r="G460" s="630"/>
      <c r="H460" s="211"/>
      <c r="I460" s="196"/>
      <c r="J460" s="649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9"/>
    </row>
    <row r="461" spans="1:18" ht="12" customHeight="1" x14ac:dyDescent="0.2">
      <c r="A461" s="447"/>
      <c r="B461" s="449"/>
      <c r="C461" s="452"/>
      <c r="D461" s="196"/>
      <c r="E461" s="196"/>
      <c r="F461" s="454"/>
      <c r="G461" s="630"/>
      <c r="H461" s="321"/>
      <c r="I461" s="196"/>
      <c r="J461" s="609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9"/>
    </row>
    <row r="462" spans="1:18" ht="12" customHeight="1" x14ac:dyDescent="0.2">
      <c r="A462" s="447"/>
      <c r="B462" s="449"/>
      <c r="C462" s="450"/>
      <c r="D462" s="196"/>
      <c r="E462" s="196"/>
      <c r="F462" s="196"/>
      <c r="G462" s="629"/>
      <c r="H462" s="196"/>
      <c r="I462" s="208"/>
      <c r="J462" s="609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9"/>
    </row>
    <row r="463" spans="1:18" ht="12" customHeight="1" x14ac:dyDescent="0.2">
      <c r="A463" s="447"/>
      <c r="B463" s="449"/>
      <c r="C463" s="478"/>
      <c r="D463" s="215"/>
      <c r="E463" s="321"/>
      <c r="F463" s="201"/>
      <c r="G463" s="630"/>
      <c r="H463" s="321"/>
      <c r="I463" s="189"/>
      <c r="J463" s="608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9"/>
    </row>
    <row r="464" spans="1:18" ht="12" customHeight="1" x14ac:dyDescent="0.2">
      <c r="A464" s="447"/>
      <c r="B464" s="449"/>
      <c r="C464" s="450"/>
      <c r="D464" s="196"/>
      <c r="E464" s="196"/>
      <c r="F464" s="207"/>
      <c r="G464" s="629"/>
      <c r="H464" s="196"/>
      <c r="I464" s="208"/>
      <c r="J464" s="609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9"/>
    </row>
    <row r="465" spans="1:18" ht="12" customHeight="1" x14ac:dyDescent="0.2">
      <c r="A465" s="447"/>
      <c r="B465" s="449"/>
      <c r="C465" s="450"/>
      <c r="D465" s="196"/>
      <c r="E465" s="196"/>
      <c r="F465" s="207"/>
      <c r="G465" s="630"/>
      <c r="H465" s="196"/>
      <c r="I465" s="196"/>
      <c r="J465" s="609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9"/>
    </row>
    <row r="466" spans="1:18" ht="12" customHeight="1" x14ac:dyDescent="0.2">
      <c r="A466" s="447"/>
      <c r="B466" s="449"/>
      <c r="C466" s="478"/>
      <c r="D466" s="215"/>
      <c r="E466" s="321"/>
      <c r="F466" s="321"/>
      <c r="G466" s="216"/>
      <c r="H466" s="321"/>
      <c r="I466" s="189"/>
      <c r="J466" s="608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9"/>
    </row>
    <row r="467" spans="1:18" ht="12" customHeight="1" x14ac:dyDescent="0.2">
      <c r="A467" s="447"/>
      <c r="B467" s="449"/>
      <c r="C467" s="450"/>
      <c r="D467" s="215"/>
      <c r="E467" s="321"/>
      <c r="F467" s="201"/>
      <c r="G467" s="629"/>
      <c r="H467" s="321"/>
      <c r="I467" s="189"/>
      <c r="J467" s="611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9"/>
    </row>
    <row r="468" spans="1:18" ht="12" customHeight="1" x14ac:dyDescent="0.2">
      <c r="A468" s="447"/>
      <c r="B468" s="449"/>
      <c r="C468" s="452"/>
      <c r="D468" s="196"/>
      <c r="E468" s="196"/>
      <c r="F468" s="207"/>
      <c r="G468" s="629"/>
      <c r="H468" s="196"/>
      <c r="I468" s="208"/>
      <c r="J468" s="609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9"/>
    </row>
    <row r="469" spans="1:18" ht="12" customHeight="1" x14ac:dyDescent="0.2">
      <c r="A469" s="447"/>
      <c r="B469" s="450"/>
      <c r="C469" s="450"/>
      <c r="D469" s="196"/>
      <c r="E469" s="196"/>
      <c r="F469" s="207"/>
      <c r="G469" s="629"/>
      <c r="H469" s="196"/>
      <c r="I469" s="208"/>
      <c r="J469" s="609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9"/>
    </row>
    <row r="470" spans="1:18" ht="12" customHeight="1" x14ac:dyDescent="0.2">
      <c r="A470" s="447"/>
      <c r="B470" s="449"/>
      <c r="C470" s="450"/>
      <c r="D470" s="196"/>
      <c r="E470" s="196"/>
      <c r="F470" s="207"/>
      <c r="G470" s="629"/>
      <c r="H470" s="211"/>
      <c r="I470" s="208"/>
      <c r="J470" s="609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9"/>
    </row>
    <row r="471" spans="1:18" ht="12" customHeight="1" x14ac:dyDescent="0.2">
      <c r="A471" s="447"/>
      <c r="B471" s="449"/>
      <c r="C471" s="478"/>
      <c r="D471" s="215"/>
      <c r="E471" s="213"/>
      <c r="F471" s="213"/>
      <c r="G471" s="216"/>
      <c r="H471" s="321"/>
      <c r="I471" s="213"/>
      <c r="J471" s="651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9"/>
    </row>
    <row r="472" spans="1:18" ht="12" customHeight="1" x14ac:dyDescent="0.2">
      <c r="A472" s="447"/>
      <c r="B472" s="450"/>
      <c r="C472" s="450"/>
      <c r="D472" s="196"/>
      <c r="E472" s="196"/>
      <c r="F472" s="196"/>
      <c r="G472" s="630"/>
      <c r="H472" s="213"/>
      <c r="I472" s="196"/>
      <c r="J472" s="609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9"/>
    </row>
    <row r="473" spans="1:18" ht="12" customHeight="1" x14ac:dyDescent="0.2">
      <c r="A473" s="447"/>
      <c r="B473" s="449"/>
      <c r="C473" s="478"/>
      <c r="D473" s="215"/>
      <c r="E473" s="213"/>
      <c r="F473" s="213"/>
      <c r="G473" s="216"/>
      <c r="H473" s="321"/>
      <c r="I473" s="213"/>
      <c r="J473" s="651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9"/>
    </row>
    <row r="474" spans="1:18" ht="12" customHeight="1" x14ac:dyDescent="0.2">
      <c r="A474" s="447"/>
      <c r="B474" s="449"/>
      <c r="C474" s="450"/>
      <c r="D474" s="196"/>
      <c r="E474" s="196"/>
      <c r="F474" s="207"/>
      <c r="G474" s="630"/>
      <c r="H474" s="211"/>
      <c r="I474" s="196"/>
      <c r="J474" s="609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9"/>
    </row>
    <row r="475" spans="1:18" ht="12" customHeight="1" x14ac:dyDescent="0.2">
      <c r="A475" s="447"/>
      <c r="B475" s="450"/>
      <c r="C475" s="450"/>
      <c r="D475" s="196"/>
      <c r="E475" s="196"/>
      <c r="F475" s="196"/>
      <c r="G475" s="629"/>
      <c r="H475" s="196"/>
      <c r="I475" s="208"/>
      <c r="J475" s="609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9"/>
    </row>
    <row r="476" spans="1:18" ht="12" customHeight="1" x14ac:dyDescent="0.2">
      <c r="A476" s="447"/>
      <c r="B476" s="450"/>
      <c r="C476" s="450"/>
      <c r="D476" s="196"/>
      <c r="E476" s="196"/>
      <c r="F476" s="196"/>
      <c r="G476" s="629"/>
      <c r="H476" s="321"/>
      <c r="I476" s="208"/>
      <c r="J476" s="609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9"/>
    </row>
    <row r="477" spans="1:18" ht="12" customHeight="1" x14ac:dyDescent="0.2">
      <c r="A477" s="447"/>
      <c r="B477" s="449"/>
      <c r="C477" s="450"/>
      <c r="D477" s="196"/>
      <c r="E477" s="196"/>
      <c r="F477" s="196"/>
      <c r="G477" s="630"/>
      <c r="H477" s="196"/>
      <c r="I477" s="196"/>
      <c r="J477" s="609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9"/>
    </row>
    <row r="478" spans="1:18" ht="12" customHeight="1" x14ac:dyDescent="0.2">
      <c r="A478" s="447"/>
      <c r="B478" s="450"/>
      <c r="C478" s="450"/>
      <c r="D478" s="196"/>
      <c r="E478" s="196"/>
      <c r="F478" s="196"/>
      <c r="G478" s="629"/>
      <c r="H478" s="196"/>
      <c r="I478" s="208"/>
      <c r="J478" s="609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9"/>
    </row>
    <row r="479" spans="1:18" ht="12" customHeight="1" x14ac:dyDescent="0.2">
      <c r="A479" s="447"/>
      <c r="B479" s="450"/>
      <c r="C479" s="478"/>
      <c r="D479" s="215"/>
      <c r="E479" s="213"/>
      <c r="F479" s="213"/>
      <c r="G479" s="196"/>
      <c r="H479" s="196"/>
      <c r="I479" s="213"/>
      <c r="J479" s="651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9"/>
    </row>
    <row r="480" spans="1:18" ht="12" customHeight="1" x14ac:dyDescent="0.2">
      <c r="A480" s="447"/>
      <c r="B480" s="449"/>
      <c r="C480" s="450"/>
      <c r="D480" s="196"/>
      <c r="E480" s="196"/>
      <c r="F480" s="207"/>
      <c r="G480" s="321"/>
      <c r="H480" s="211"/>
      <c r="I480" s="196"/>
      <c r="J480" s="649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9"/>
    </row>
    <row r="481" spans="1:18" ht="12" customHeight="1" x14ac:dyDescent="0.2">
      <c r="A481" s="447"/>
      <c r="B481" s="449"/>
      <c r="C481" s="450"/>
      <c r="D481" s="196"/>
      <c r="E481" s="196"/>
      <c r="F481" s="207"/>
      <c r="G481" s="196"/>
      <c r="H481" s="196"/>
      <c r="I481" s="196"/>
      <c r="J481" s="609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9"/>
    </row>
    <row r="482" spans="1:18" ht="12" customHeight="1" x14ac:dyDescent="0.2">
      <c r="A482" s="447"/>
      <c r="B482" s="449"/>
      <c r="C482" s="449"/>
      <c r="D482" s="215"/>
      <c r="E482" s="321"/>
      <c r="F482" s="321"/>
      <c r="G482" s="321"/>
      <c r="H482" s="321"/>
      <c r="I482" s="321"/>
      <c r="J482" s="608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9"/>
    </row>
    <row r="483" spans="1:18" ht="12" customHeight="1" x14ac:dyDescent="0.2">
      <c r="A483" s="447"/>
      <c r="B483" s="450"/>
      <c r="C483" s="450"/>
      <c r="D483" s="196"/>
      <c r="E483" s="196"/>
      <c r="F483" s="207"/>
      <c r="G483" s="196"/>
      <c r="H483" s="196"/>
      <c r="I483" s="196"/>
      <c r="J483" s="609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9"/>
    </row>
    <row r="484" spans="1:18" ht="12" customHeight="1" x14ac:dyDescent="0.2">
      <c r="A484" s="447"/>
      <c r="B484" s="450"/>
      <c r="C484" s="449"/>
      <c r="D484" s="196"/>
      <c r="E484" s="196"/>
      <c r="F484" s="207"/>
      <c r="G484" s="196"/>
      <c r="H484" s="196"/>
      <c r="I484" s="196"/>
      <c r="J484" s="609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9"/>
    </row>
    <row r="485" spans="1:18" ht="12" customHeight="1" x14ac:dyDescent="0.2">
      <c r="A485" s="447"/>
      <c r="B485" s="450"/>
      <c r="C485" s="449"/>
      <c r="D485" s="215"/>
      <c r="E485" s="321"/>
      <c r="F485" s="214"/>
      <c r="G485" s="211"/>
      <c r="H485" s="321"/>
      <c r="I485" s="189"/>
      <c r="J485" s="608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9"/>
    </row>
    <row r="486" spans="1:18" ht="12" customHeight="1" x14ac:dyDescent="0.2">
      <c r="A486" s="447"/>
      <c r="B486" s="449"/>
      <c r="C486" s="450"/>
      <c r="D486" s="196"/>
      <c r="E486" s="196"/>
      <c r="F486" s="196"/>
      <c r="G486" s="211"/>
      <c r="H486" s="196"/>
      <c r="I486" s="208"/>
      <c r="J486" s="609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9"/>
    </row>
    <row r="487" spans="1:18" ht="12" customHeight="1" x14ac:dyDescent="0.2">
      <c r="A487" s="447"/>
      <c r="B487" s="450"/>
      <c r="C487" s="450"/>
      <c r="D487" s="196"/>
      <c r="E487" s="196"/>
      <c r="F487" s="207"/>
      <c r="G487" s="211"/>
      <c r="H487" s="196"/>
      <c r="I487" s="208"/>
      <c r="J487" s="649"/>
      <c r="K487" s="137"/>
      <c r="L487" s="209"/>
      <c r="M487" s="147"/>
      <c r="O487" s="147"/>
      <c r="P487" s="147"/>
      <c r="Q487" s="147"/>
      <c r="R487" s="219"/>
    </row>
    <row r="488" spans="1:18" ht="12" customHeight="1" x14ac:dyDescent="0.2">
      <c r="A488" s="447"/>
      <c r="B488" s="450"/>
      <c r="C488" s="450"/>
      <c r="D488" s="196"/>
      <c r="E488" s="196"/>
      <c r="F488" s="207"/>
      <c r="G488" s="196"/>
      <c r="H488" s="211"/>
      <c r="I488" s="196"/>
      <c r="J488" s="609"/>
      <c r="K488" s="137"/>
      <c r="L488" s="209"/>
      <c r="M488" s="147"/>
      <c r="O488" s="147"/>
      <c r="P488" s="147"/>
      <c r="Q488" s="147"/>
      <c r="R488" s="219"/>
    </row>
    <row r="489" spans="1:18" ht="12" customHeight="1" x14ac:dyDescent="0.2">
      <c r="A489" s="447"/>
      <c r="B489" s="450"/>
      <c r="C489" s="450"/>
      <c r="D489" s="196"/>
      <c r="E489" s="196"/>
      <c r="F489" s="207"/>
      <c r="G489" s="196"/>
      <c r="H489" s="211"/>
      <c r="I489" s="196"/>
      <c r="J489" s="609"/>
      <c r="K489" s="137"/>
      <c r="L489" s="209"/>
      <c r="M489" s="147"/>
      <c r="O489" s="147"/>
      <c r="P489" s="147"/>
      <c r="Q489" s="147"/>
      <c r="R489" s="219"/>
    </row>
    <row r="490" spans="1:18" ht="12" customHeight="1" x14ac:dyDescent="0.2">
      <c r="A490" s="447"/>
      <c r="B490" s="450"/>
      <c r="C490" s="452"/>
      <c r="D490" s="196"/>
      <c r="E490" s="196"/>
      <c r="F490" s="207"/>
      <c r="G490" s="321"/>
      <c r="H490" s="211"/>
      <c r="I490" s="196"/>
      <c r="J490" s="609"/>
      <c r="K490" s="137"/>
      <c r="L490" s="209"/>
      <c r="M490" s="147"/>
      <c r="O490" s="147"/>
      <c r="P490" s="147"/>
      <c r="Q490" s="147"/>
      <c r="R490" s="219"/>
    </row>
    <row r="491" spans="1:18" ht="12" customHeight="1" x14ac:dyDescent="0.2">
      <c r="A491" s="447"/>
      <c r="B491" s="450"/>
      <c r="C491" s="449"/>
      <c r="D491" s="215"/>
      <c r="E491" s="321"/>
      <c r="F491" s="201"/>
      <c r="G491" s="196"/>
      <c r="H491" s="196"/>
      <c r="I491" s="189"/>
      <c r="J491" s="608"/>
      <c r="K491" s="137"/>
      <c r="L491" s="209"/>
      <c r="M491" s="147"/>
      <c r="O491" s="147"/>
      <c r="P491" s="147"/>
      <c r="Q491" s="147"/>
      <c r="R491" s="219"/>
    </row>
    <row r="492" spans="1:18" ht="12" customHeight="1" x14ac:dyDescent="0.2">
      <c r="A492" s="447"/>
      <c r="B492" s="450"/>
      <c r="C492" s="450"/>
      <c r="D492" s="196"/>
      <c r="E492" s="196"/>
      <c r="F492" s="207"/>
      <c r="G492" s="211"/>
      <c r="H492" s="211"/>
      <c r="I492" s="208"/>
      <c r="J492" s="609"/>
      <c r="K492" s="137"/>
      <c r="L492" s="209"/>
      <c r="M492" s="147"/>
      <c r="O492" s="147"/>
      <c r="P492" s="147"/>
      <c r="Q492" s="147"/>
      <c r="R492" s="219"/>
    </row>
    <row r="493" spans="1:18" ht="12" customHeight="1" x14ac:dyDescent="0.2">
      <c r="A493" s="447"/>
      <c r="B493" s="450"/>
      <c r="C493" s="452"/>
      <c r="D493" s="196"/>
      <c r="E493" s="196"/>
      <c r="F493" s="207"/>
      <c r="G493" s="211"/>
      <c r="H493" s="196"/>
      <c r="I493" s="208"/>
      <c r="J493" s="609"/>
      <c r="K493" s="137"/>
      <c r="L493" s="209"/>
      <c r="M493" s="147"/>
      <c r="O493" s="147"/>
      <c r="P493" s="147"/>
      <c r="Q493" s="147"/>
      <c r="R493" s="219"/>
    </row>
    <row r="494" spans="1:18" ht="12" customHeight="1" x14ac:dyDescent="0.2">
      <c r="A494" s="447"/>
      <c r="B494" s="449"/>
      <c r="C494" s="478"/>
      <c r="D494" s="215"/>
      <c r="E494" s="213"/>
      <c r="F494" s="213"/>
      <c r="G494" s="321"/>
      <c r="H494" s="321"/>
      <c r="I494" s="189"/>
      <c r="J494" s="608"/>
      <c r="K494" s="137"/>
      <c r="L494" s="209"/>
      <c r="M494" s="147"/>
      <c r="O494" s="147"/>
      <c r="P494" s="147"/>
      <c r="Q494" s="147"/>
      <c r="R494" s="219"/>
    </row>
    <row r="495" spans="1:18" ht="12" customHeight="1" x14ac:dyDescent="0.2">
      <c r="A495" s="447"/>
      <c r="B495" s="450"/>
      <c r="C495" s="450"/>
      <c r="D495" s="196"/>
      <c r="E495" s="196"/>
      <c r="F495" s="196"/>
      <c r="G495" s="211"/>
      <c r="H495" s="196"/>
      <c r="I495" s="208"/>
      <c r="J495" s="609"/>
      <c r="K495" s="137"/>
      <c r="L495" s="209"/>
      <c r="M495" s="147"/>
      <c r="O495" s="147"/>
      <c r="P495" s="147"/>
      <c r="Q495" s="147"/>
      <c r="R495" s="219"/>
    </row>
    <row r="496" spans="1:18" ht="12" customHeight="1" x14ac:dyDescent="0.2">
      <c r="A496" s="447"/>
      <c r="B496" s="450"/>
      <c r="C496" s="450"/>
      <c r="D496" s="196"/>
      <c r="E496" s="196"/>
      <c r="F496" s="207"/>
      <c r="G496" s="211"/>
      <c r="H496" s="211"/>
      <c r="I496" s="208"/>
      <c r="J496" s="609"/>
      <c r="K496" s="137"/>
      <c r="L496" s="209"/>
      <c r="M496" s="147"/>
      <c r="O496" s="147"/>
      <c r="P496" s="147"/>
      <c r="Q496" s="147"/>
      <c r="R496" s="219"/>
    </row>
    <row r="497" spans="1:18" ht="12" customHeight="1" x14ac:dyDescent="0.2">
      <c r="A497" s="447"/>
      <c r="B497" s="450"/>
      <c r="C497" s="450"/>
      <c r="D497" s="196"/>
      <c r="E497" s="196"/>
      <c r="F497" s="207"/>
      <c r="G497" s="211"/>
      <c r="H497" s="321"/>
      <c r="I497" s="208"/>
      <c r="J497" s="649"/>
      <c r="K497" s="137"/>
      <c r="L497" s="209"/>
      <c r="M497" s="147"/>
      <c r="O497" s="147"/>
      <c r="P497" s="147"/>
      <c r="Q497" s="147"/>
      <c r="R497" s="219"/>
    </row>
    <row r="498" spans="1:18" ht="12" customHeight="1" x14ac:dyDescent="0.2">
      <c r="A498" s="447"/>
      <c r="B498" s="450"/>
      <c r="C498" s="450"/>
      <c r="D498" s="196"/>
      <c r="E498" s="196"/>
      <c r="F498" s="196"/>
      <c r="G498" s="211"/>
      <c r="H498" s="196"/>
      <c r="I498" s="208"/>
      <c r="J498" s="609"/>
      <c r="K498" s="137"/>
      <c r="L498" s="209"/>
      <c r="M498" s="147"/>
      <c r="O498" s="147"/>
      <c r="P498" s="147"/>
      <c r="Q498" s="147"/>
      <c r="R498" s="219"/>
    </row>
    <row r="499" spans="1:18" ht="12" customHeight="1" x14ac:dyDescent="0.2">
      <c r="A499" s="447"/>
      <c r="B499" s="450"/>
      <c r="C499" s="450"/>
      <c r="D499" s="196"/>
      <c r="E499" s="196"/>
      <c r="F499" s="196"/>
      <c r="G499" s="196"/>
      <c r="H499" s="196"/>
      <c r="I499" s="196"/>
      <c r="J499" s="609"/>
      <c r="K499" s="137"/>
      <c r="L499" s="209"/>
      <c r="M499" s="147"/>
      <c r="O499" s="147"/>
      <c r="P499" s="147"/>
      <c r="Q499" s="147"/>
      <c r="R499" s="219"/>
    </row>
    <row r="500" spans="1:18" ht="12" customHeight="1" x14ac:dyDescent="0.2">
      <c r="A500" s="447"/>
      <c r="B500" s="450"/>
      <c r="C500" s="450"/>
      <c r="D500" s="196"/>
      <c r="E500" s="196"/>
      <c r="F500" s="207"/>
      <c r="G500" s="321"/>
      <c r="H500" s="321"/>
      <c r="I500" s="196"/>
      <c r="J500" s="649"/>
      <c r="K500" s="137"/>
      <c r="L500" s="209"/>
      <c r="M500" s="512"/>
      <c r="O500" s="512"/>
      <c r="P500" s="512"/>
      <c r="Q500" s="512"/>
      <c r="R500" s="596"/>
    </row>
    <row r="501" spans="1:18" ht="12" customHeight="1" x14ac:dyDescent="0.2">
      <c r="A501" s="447"/>
      <c r="B501" s="449"/>
      <c r="C501" s="450"/>
      <c r="D501" s="215"/>
      <c r="E501" s="321"/>
      <c r="F501" s="201"/>
      <c r="G501" s="321"/>
      <c r="H501" s="196"/>
      <c r="I501" s="321"/>
      <c r="J501" s="608"/>
      <c r="K501" s="137"/>
      <c r="L501" s="209"/>
      <c r="M501" s="512"/>
      <c r="O501" s="512"/>
      <c r="P501" s="512"/>
      <c r="Q501" s="512"/>
      <c r="R501" s="596"/>
    </row>
    <row r="502" spans="1:18" ht="12" customHeight="1" x14ac:dyDescent="0.2">
      <c r="A502" s="447"/>
      <c r="B502" s="450"/>
      <c r="C502" s="450"/>
      <c r="D502" s="215"/>
      <c r="E502" s="321"/>
      <c r="F502" s="201"/>
      <c r="G502" s="211"/>
      <c r="H502" s="321"/>
      <c r="I502" s="189"/>
      <c r="J502" s="608"/>
      <c r="K502" s="514"/>
      <c r="L502" s="595"/>
      <c r="M502" s="512"/>
      <c r="O502" s="512"/>
      <c r="P502" s="512"/>
      <c r="Q502" s="512"/>
      <c r="R502" s="596"/>
    </row>
    <row r="503" spans="1:18" ht="12" customHeight="1" x14ac:dyDescent="0.2">
      <c r="A503" s="447"/>
      <c r="B503" s="450"/>
      <c r="C503" s="450"/>
      <c r="D503" s="215"/>
      <c r="E503" s="321"/>
      <c r="F503" s="201"/>
      <c r="G503" s="211"/>
      <c r="H503" s="196"/>
      <c r="I503" s="321"/>
      <c r="J503" s="608"/>
      <c r="K503" s="514"/>
      <c r="L503" s="595"/>
      <c r="M503" s="512"/>
      <c r="O503" s="512"/>
      <c r="P503" s="512"/>
      <c r="Q503" s="512"/>
      <c r="R503" s="596"/>
    </row>
    <row r="504" spans="1:18" ht="12" customHeight="1" x14ac:dyDescent="0.2">
      <c r="A504" s="447"/>
      <c r="B504" s="450"/>
      <c r="C504" s="450"/>
      <c r="D504" s="196"/>
      <c r="E504" s="196"/>
      <c r="F504" s="207"/>
      <c r="G504" s="196"/>
      <c r="H504" s="196"/>
      <c r="I504" s="196"/>
      <c r="J504" s="609"/>
      <c r="K504" s="514"/>
      <c r="L504" s="595"/>
      <c r="M504" s="512"/>
      <c r="O504" s="512"/>
      <c r="P504" s="512"/>
      <c r="Q504" s="512"/>
      <c r="R504" s="596"/>
    </row>
    <row r="505" spans="1:18" ht="12" customHeight="1" x14ac:dyDescent="0.2">
      <c r="A505" s="447"/>
      <c r="B505" s="450"/>
      <c r="C505" s="450"/>
      <c r="D505" s="196"/>
      <c r="E505" s="196"/>
      <c r="F505" s="196"/>
      <c r="G505" s="196"/>
      <c r="H505" s="196"/>
      <c r="I505" s="196"/>
      <c r="J505" s="609"/>
      <c r="K505" s="514"/>
      <c r="L505" s="595"/>
      <c r="M505" s="512"/>
      <c r="O505" s="512"/>
      <c r="P505" s="512"/>
      <c r="Q505" s="512"/>
      <c r="R505" s="596"/>
    </row>
    <row r="506" spans="1:18" ht="12" customHeight="1" x14ac:dyDescent="0.2">
      <c r="A506" s="447"/>
      <c r="B506" s="450"/>
      <c r="C506" s="450"/>
      <c r="D506" s="196"/>
      <c r="E506" s="196"/>
      <c r="F506" s="207"/>
      <c r="G506" s="196"/>
      <c r="H506" s="211"/>
      <c r="I506" s="196"/>
      <c r="J506" s="609"/>
      <c r="K506" s="514"/>
      <c r="L506" s="595"/>
      <c r="M506" s="512"/>
      <c r="O506" s="512"/>
      <c r="P506" s="512"/>
      <c r="Q506" s="512"/>
      <c r="R506" s="596"/>
    </row>
    <row r="507" spans="1:18" ht="12" customHeight="1" x14ac:dyDescent="0.2">
      <c r="A507" s="447"/>
      <c r="B507" s="450"/>
      <c r="C507" s="452"/>
      <c r="D507" s="196"/>
      <c r="E507" s="196"/>
      <c r="F507" s="207"/>
      <c r="G507" s="321"/>
      <c r="H507" s="211"/>
      <c r="I507" s="196"/>
      <c r="J507" s="649"/>
      <c r="K507" s="514"/>
      <c r="L507" s="595"/>
      <c r="M507" s="512"/>
      <c r="O507" s="512"/>
      <c r="P507" s="512"/>
      <c r="Q507" s="512"/>
      <c r="R507" s="596"/>
    </row>
    <row r="508" spans="1:18" ht="12" customHeight="1" x14ac:dyDescent="0.2">
      <c r="A508" s="447"/>
      <c r="B508" s="450"/>
      <c r="C508" s="450"/>
      <c r="D508" s="196"/>
      <c r="E508" s="196"/>
      <c r="F508" s="207"/>
      <c r="G508" s="196"/>
      <c r="H508" s="321"/>
      <c r="I508" s="196"/>
      <c r="J508" s="649"/>
      <c r="K508" s="514"/>
      <c r="L508" s="595"/>
      <c r="M508" s="512"/>
      <c r="O508" s="512"/>
      <c r="P508" s="512"/>
      <c r="Q508" s="512"/>
      <c r="R508" s="596"/>
    </row>
    <row r="509" spans="1:18" ht="12" customHeight="1" x14ac:dyDescent="0.2">
      <c r="A509" s="447"/>
      <c r="B509" s="450"/>
      <c r="C509" s="452"/>
      <c r="D509" s="196"/>
      <c r="E509" s="196"/>
      <c r="F509" s="207"/>
      <c r="G509" s="211"/>
      <c r="H509" s="211"/>
      <c r="I509" s="208"/>
      <c r="J509" s="649"/>
      <c r="K509" s="514"/>
      <c r="L509" s="595"/>
      <c r="M509" s="512"/>
      <c r="O509" s="512"/>
      <c r="P509" s="512"/>
      <c r="Q509" s="512"/>
      <c r="R509" s="596"/>
    </row>
    <row r="510" spans="1:18" ht="12" customHeight="1" x14ac:dyDescent="0.2">
      <c r="A510" s="447"/>
      <c r="B510" s="449"/>
      <c r="C510" s="450"/>
      <c r="D510" s="215"/>
      <c r="E510" s="321"/>
      <c r="F510" s="321"/>
      <c r="G510" s="321"/>
      <c r="H510" s="321"/>
      <c r="I510" s="321"/>
      <c r="J510" s="608"/>
      <c r="K510" s="514"/>
      <c r="L510" s="595"/>
      <c r="M510" s="512"/>
      <c r="O510" s="512"/>
      <c r="P510" s="512"/>
      <c r="Q510" s="512"/>
      <c r="R510" s="596"/>
    </row>
    <row r="511" spans="1:18" ht="12" customHeight="1" x14ac:dyDescent="0.2">
      <c r="A511" s="447"/>
      <c r="B511" s="449"/>
      <c r="C511" s="478"/>
      <c r="D511" s="215"/>
      <c r="E511" s="321"/>
      <c r="F511" s="321"/>
      <c r="G511" s="321"/>
      <c r="H511" s="321"/>
      <c r="I511" s="189"/>
      <c r="J511" s="608"/>
      <c r="K511" s="514"/>
      <c r="L511" s="595"/>
      <c r="M511" s="512"/>
      <c r="O511" s="512"/>
      <c r="P511" s="512"/>
      <c r="Q511" s="512"/>
      <c r="R511" s="596"/>
    </row>
    <row r="512" spans="1:18" ht="12" customHeight="1" x14ac:dyDescent="0.2">
      <c r="A512" s="447"/>
      <c r="B512" s="450"/>
      <c r="C512" s="450"/>
      <c r="D512" s="196"/>
      <c r="E512" s="196"/>
      <c r="F512" s="207"/>
      <c r="G512" s="321"/>
      <c r="H512" s="211"/>
      <c r="I512" s="196"/>
      <c r="J512" s="609"/>
      <c r="K512" s="514"/>
      <c r="L512" s="595"/>
      <c r="M512" s="512"/>
      <c r="O512" s="512"/>
      <c r="P512" s="512"/>
      <c r="Q512" s="512"/>
      <c r="R512" s="596"/>
    </row>
    <row r="513" spans="1:18" ht="12" customHeight="1" x14ac:dyDescent="0.2">
      <c r="A513" s="447"/>
      <c r="B513" s="449"/>
      <c r="C513" s="478"/>
      <c r="D513" s="196"/>
      <c r="E513" s="196"/>
      <c r="F513" s="207"/>
      <c r="G513" s="196"/>
      <c r="H513" s="196"/>
      <c r="I513" s="196"/>
      <c r="J513" s="609"/>
      <c r="K513" s="514"/>
      <c r="L513" s="595"/>
      <c r="M513" s="512"/>
      <c r="O513" s="512"/>
      <c r="P513" s="512"/>
      <c r="Q513" s="512"/>
      <c r="R513" s="596"/>
    </row>
    <row r="514" spans="1:18" ht="12" customHeight="1" x14ac:dyDescent="0.2">
      <c r="A514" s="447"/>
      <c r="B514" s="450"/>
      <c r="C514" s="449"/>
      <c r="D514" s="215"/>
      <c r="E514" s="321"/>
      <c r="F514" s="201"/>
      <c r="G514" s="211"/>
      <c r="H514" s="196"/>
      <c r="I514" s="321"/>
      <c r="J514" s="608"/>
      <c r="K514" s="514"/>
      <c r="L514" s="595"/>
      <c r="M514" s="512"/>
      <c r="O514" s="512"/>
      <c r="P514" s="512"/>
      <c r="Q514" s="512"/>
      <c r="R514" s="596"/>
    </row>
    <row r="515" spans="1:18" ht="12" customHeight="1" x14ac:dyDescent="0.2">
      <c r="A515" s="447"/>
      <c r="B515" s="450"/>
      <c r="C515" s="450"/>
      <c r="D515" s="215"/>
      <c r="E515" s="321"/>
      <c r="F515" s="214"/>
      <c r="G515" s="211"/>
      <c r="H515" s="321"/>
      <c r="I515" s="189"/>
      <c r="J515" s="608"/>
      <c r="K515" s="514"/>
      <c r="L515" s="595"/>
      <c r="M515" s="512"/>
      <c r="O515" s="512"/>
      <c r="P515" s="512"/>
      <c r="Q515" s="512"/>
      <c r="R515" s="596"/>
    </row>
    <row r="516" spans="1:18" ht="12" customHeight="1" x14ac:dyDescent="0.2">
      <c r="A516" s="447"/>
      <c r="B516" s="449"/>
      <c r="C516" s="449"/>
      <c r="D516" s="196"/>
      <c r="E516" s="196"/>
      <c r="F516" s="207"/>
      <c r="G516" s="211"/>
      <c r="H516" s="196"/>
      <c r="I516" s="208"/>
      <c r="J516" s="609"/>
      <c r="K516" s="514"/>
      <c r="L516" s="595"/>
      <c r="M516" s="512"/>
      <c r="O516" s="512"/>
      <c r="P516" s="512"/>
      <c r="Q516" s="512"/>
      <c r="R516" s="596"/>
    </row>
    <row r="517" spans="1:18" ht="12" customHeight="1" x14ac:dyDescent="0.2">
      <c r="A517" s="447"/>
      <c r="B517" s="449"/>
      <c r="C517" s="449"/>
      <c r="D517" s="215"/>
      <c r="E517" s="321"/>
      <c r="F517" s="217"/>
      <c r="G517" s="321"/>
      <c r="H517" s="321"/>
      <c r="I517" s="189"/>
      <c r="J517" s="608"/>
      <c r="K517" s="514"/>
      <c r="L517" s="595"/>
      <c r="M517" s="512"/>
      <c r="O517" s="512"/>
      <c r="P517" s="512"/>
      <c r="Q517" s="512"/>
      <c r="R517" s="596"/>
    </row>
    <row r="518" spans="1:18" ht="12" customHeight="1" x14ac:dyDescent="0.2">
      <c r="A518" s="447"/>
      <c r="B518" s="449"/>
      <c r="C518" s="450"/>
      <c r="D518" s="196"/>
      <c r="E518" s="196"/>
      <c r="F518" s="207"/>
      <c r="G518" s="211"/>
      <c r="H518" s="196"/>
      <c r="I518" s="208"/>
      <c r="J518" s="609"/>
      <c r="K518" s="514"/>
      <c r="L518" s="595"/>
      <c r="M518" s="512"/>
      <c r="O518" s="512"/>
      <c r="P518" s="512"/>
      <c r="Q518" s="512"/>
      <c r="R518" s="596"/>
    </row>
    <row r="519" spans="1:18" ht="12" customHeight="1" x14ac:dyDescent="0.2">
      <c r="A519" s="447"/>
      <c r="B519" s="450"/>
      <c r="C519" s="450"/>
      <c r="D519" s="196"/>
      <c r="E519" s="196"/>
      <c r="F519" s="207"/>
      <c r="G519" s="321"/>
      <c r="H519" s="196"/>
      <c r="I519" s="208"/>
      <c r="J519" s="610"/>
      <c r="K519" s="514"/>
      <c r="L519" s="595"/>
      <c r="M519" s="512"/>
      <c r="O519" s="512"/>
      <c r="P519" s="512"/>
      <c r="Q519" s="512"/>
      <c r="R519" s="596"/>
    </row>
    <row r="520" spans="1:18" ht="12" customHeight="1" x14ac:dyDescent="0.2">
      <c r="A520" s="447"/>
      <c r="B520" s="450"/>
      <c r="C520" s="450"/>
      <c r="D520" s="196"/>
      <c r="E520" s="196"/>
      <c r="F520" s="207"/>
      <c r="G520" s="211"/>
      <c r="H520" s="321"/>
      <c r="I520" s="208"/>
      <c r="J520" s="609"/>
      <c r="K520" s="514"/>
      <c r="L520" s="595"/>
      <c r="M520" s="512"/>
      <c r="O520" s="512"/>
      <c r="P520" s="512"/>
      <c r="Q520" s="512"/>
      <c r="R520" s="596"/>
    </row>
    <row r="521" spans="1:18" ht="12" customHeight="1" x14ac:dyDescent="0.2">
      <c r="A521" s="447"/>
      <c r="B521" s="450"/>
      <c r="C521" s="450"/>
      <c r="D521" s="196"/>
      <c r="E521" s="196"/>
      <c r="F521" s="207"/>
      <c r="G521" s="196"/>
      <c r="H521" s="211"/>
      <c r="I521" s="196"/>
      <c r="J521" s="609"/>
      <c r="K521" s="514"/>
      <c r="L521" s="595"/>
      <c r="M521" s="512"/>
      <c r="O521" s="512"/>
      <c r="P521" s="512"/>
      <c r="Q521" s="512"/>
      <c r="R521" s="596"/>
    </row>
    <row r="522" spans="1:18" ht="12" customHeight="1" x14ac:dyDescent="0.2">
      <c r="A522" s="447"/>
      <c r="B522" s="450"/>
      <c r="C522" s="450"/>
      <c r="D522" s="215"/>
      <c r="E522" s="321"/>
      <c r="F522" s="201"/>
      <c r="G522" s="196"/>
      <c r="H522" s="321"/>
      <c r="I522" s="189"/>
      <c r="J522" s="608"/>
      <c r="K522" s="514"/>
      <c r="L522" s="595"/>
      <c r="M522" s="512"/>
      <c r="O522" s="512"/>
      <c r="P522" s="512"/>
      <c r="Q522" s="512"/>
      <c r="R522" s="596"/>
    </row>
    <row r="523" spans="1:18" ht="12" customHeight="1" x14ac:dyDescent="0.2">
      <c r="A523" s="447"/>
      <c r="B523" s="450"/>
      <c r="C523" s="450"/>
      <c r="D523" s="196"/>
      <c r="E523" s="196"/>
      <c r="F523" s="207"/>
      <c r="G523" s="196"/>
      <c r="H523" s="211"/>
      <c r="I523" s="196"/>
      <c r="J523" s="609"/>
      <c r="K523" s="514"/>
      <c r="L523" s="595"/>
      <c r="M523" s="512"/>
      <c r="O523" s="512"/>
      <c r="P523" s="512"/>
      <c r="Q523" s="512"/>
      <c r="R523" s="596"/>
    </row>
    <row r="524" spans="1:18" ht="12" customHeight="1" x14ac:dyDescent="0.2">
      <c r="A524" s="447"/>
      <c r="B524" s="450"/>
      <c r="C524" s="450"/>
      <c r="D524" s="215"/>
      <c r="E524" s="321"/>
      <c r="F524" s="201"/>
      <c r="G524" s="211"/>
      <c r="H524" s="321"/>
      <c r="I524" s="321"/>
      <c r="J524" s="608"/>
      <c r="K524" s="514"/>
      <c r="L524" s="595"/>
      <c r="M524" s="512"/>
      <c r="O524" s="512"/>
      <c r="P524" s="512"/>
      <c r="Q524" s="512"/>
      <c r="R524" s="596"/>
    </row>
    <row r="525" spans="1:18" ht="12" customHeight="1" x14ac:dyDescent="0.2">
      <c r="A525" s="447"/>
      <c r="B525" s="450"/>
      <c r="C525" s="449"/>
      <c r="D525" s="215"/>
      <c r="E525" s="321"/>
      <c r="F525" s="201"/>
      <c r="G525" s="211"/>
      <c r="H525" s="321"/>
      <c r="I525" s="321"/>
      <c r="J525" s="608"/>
      <c r="K525" s="514"/>
      <c r="L525" s="595"/>
      <c r="M525" s="512"/>
      <c r="O525" s="512"/>
      <c r="P525" s="512"/>
      <c r="Q525" s="512"/>
      <c r="R525" s="596"/>
    </row>
    <row r="526" spans="1:18" ht="12" customHeight="1" x14ac:dyDescent="0.2">
      <c r="A526" s="447"/>
      <c r="B526" s="450"/>
      <c r="C526" s="450"/>
      <c r="D526" s="196"/>
      <c r="E526" s="196"/>
      <c r="F526" s="207"/>
      <c r="G526" s="211"/>
      <c r="H526" s="196"/>
      <c r="I526" s="208"/>
      <c r="J526" s="609"/>
      <c r="K526" s="514"/>
      <c r="L526" s="595"/>
      <c r="M526" s="512"/>
      <c r="O526" s="512"/>
      <c r="P526" s="512"/>
      <c r="Q526" s="512"/>
      <c r="R526" s="596"/>
    </row>
    <row r="527" spans="1:18" ht="12" customHeight="1" x14ac:dyDescent="0.2">
      <c r="A527" s="447"/>
      <c r="B527" s="450"/>
      <c r="C527" s="450"/>
      <c r="D527" s="196"/>
      <c r="E527" s="196"/>
      <c r="F527" s="207"/>
      <c r="G527" s="196"/>
      <c r="H527" s="321"/>
      <c r="I527" s="196"/>
      <c r="J527" s="649"/>
      <c r="K527" s="514"/>
      <c r="L527" s="595"/>
      <c r="M527" s="512"/>
      <c r="O527" s="512"/>
      <c r="P527" s="512"/>
      <c r="Q527" s="512"/>
      <c r="R527" s="596"/>
    </row>
    <row r="528" spans="1:18" ht="12" customHeight="1" x14ac:dyDescent="0.2">
      <c r="A528" s="447"/>
      <c r="B528" s="450"/>
      <c r="C528" s="450"/>
      <c r="D528" s="196"/>
      <c r="E528" s="196"/>
      <c r="F528" s="207"/>
      <c r="G528" s="321"/>
      <c r="H528" s="321"/>
      <c r="I528" s="196"/>
      <c r="J528" s="649"/>
      <c r="K528" s="514"/>
      <c r="L528" s="595"/>
      <c r="M528" s="512"/>
      <c r="O528" s="512"/>
      <c r="P528" s="512"/>
      <c r="Q528" s="512"/>
      <c r="R528" s="596"/>
    </row>
    <row r="529" spans="1:18" ht="12" customHeight="1" x14ac:dyDescent="0.2">
      <c r="A529" s="447"/>
      <c r="B529" s="450"/>
      <c r="C529" s="450"/>
      <c r="D529" s="196"/>
      <c r="E529" s="196"/>
      <c r="F529" s="207"/>
      <c r="G529" s="321"/>
      <c r="H529" s="211"/>
      <c r="I529" s="208"/>
      <c r="J529" s="649"/>
      <c r="K529" s="514"/>
      <c r="L529" s="595"/>
      <c r="M529" s="512"/>
      <c r="O529" s="512"/>
      <c r="P529" s="512"/>
      <c r="Q529" s="512"/>
      <c r="R529" s="596"/>
    </row>
    <row r="530" spans="1:18" ht="12" customHeight="1" x14ac:dyDescent="0.2">
      <c r="A530" s="447"/>
      <c r="B530" s="450"/>
      <c r="C530" s="450"/>
      <c r="D530" s="196"/>
      <c r="E530" s="196"/>
      <c r="F530" s="207"/>
      <c r="G530" s="211"/>
      <c r="H530" s="211"/>
      <c r="I530" s="208"/>
      <c r="J530" s="609"/>
      <c r="K530" s="514"/>
      <c r="L530" s="595"/>
      <c r="M530" s="512"/>
      <c r="O530" s="512"/>
      <c r="P530" s="512"/>
      <c r="Q530" s="512"/>
      <c r="R530" s="596"/>
    </row>
    <row r="531" spans="1:18" ht="12" customHeight="1" x14ac:dyDescent="0.2">
      <c r="A531" s="447"/>
      <c r="B531" s="450"/>
      <c r="C531" s="450"/>
      <c r="D531" s="196"/>
      <c r="E531" s="196"/>
      <c r="F531" s="207"/>
      <c r="G531" s="211"/>
      <c r="H531" s="211"/>
      <c r="I531" s="208"/>
      <c r="J531" s="649"/>
      <c r="K531" s="514"/>
      <c r="L531" s="595"/>
      <c r="M531" s="512"/>
      <c r="O531" s="512"/>
      <c r="P531" s="512"/>
      <c r="Q531" s="512"/>
      <c r="R531" s="596"/>
    </row>
    <row r="532" spans="1:18" ht="12" customHeight="1" x14ac:dyDescent="0.2">
      <c r="A532" s="447"/>
      <c r="B532" s="449"/>
      <c r="C532" s="450"/>
      <c r="D532" s="196"/>
      <c r="E532" s="196"/>
      <c r="F532" s="207"/>
      <c r="G532" s="196"/>
      <c r="H532" s="196"/>
      <c r="I532" s="196"/>
      <c r="J532" s="609"/>
      <c r="K532" s="514"/>
      <c r="L532" s="595"/>
      <c r="M532" s="512"/>
      <c r="O532" s="512"/>
      <c r="P532" s="512"/>
      <c r="Q532" s="512"/>
      <c r="R532" s="596"/>
    </row>
    <row r="533" spans="1:18" ht="12" customHeight="1" x14ac:dyDescent="0.2">
      <c r="A533" s="447"/>
      <c r="B533" s="449"/>
      <c r="C533" s="450"/>
      <c r="D533" s="196"/>
      <c r="E533" s="196"/>
      <c r="F533" s="207"/>
      <c r="G533" s="196"/>
      <c r="H533" s="321"/>
      <c r="I533" s="196"/>
      <c r="J533" s="609"/>
      <c r="K533" s="514"/>
      <c r="L533" s="595"/>
      <c r="M533" s="512"/>
      <c r="O533" s="512"/>
      <c r="P533" s="512"/>
      <c r="Q533" s="512"/>
      <c r="R533" s="596"/>
    </row>
    <row r="534" spans="1:18" ht="12" customHeight="1" x14ac:dyDescent="0.2">
      <c r="A534" s="447"/>
      <c r="B534" s="450"/>
      <c r="C534" s="450"/>
      <c r="D534" s="215"/>
      <c r="E534" s="321"/>
      <c r="F534" s="201"/>
      <c r="G534" s="321"/>
      <c r="H534" s="321"/>
      <c r="I534" s="189"/>
      <c r="J534" s="611"/>
      <c r="K534" s="514"/>
      <c r="L534" s="595"/>
      <c r="M534" s="512"/>
      <c r="O534" s="512"/>
      <c r="P534" s="512"/>
      <c r="Q534" s="512"/>
      <c r="R534" s="596"/>
    </row>
    <row r="535" spans="1:18" ht="12" customHeight="1" x14ac:dyDescent="0.2">
      <c r="A535" s="447"/>
      <c r="B535" s="450"/>
      <c r="C535" s="478"/>
      <c r="D535" s="215"/>
      <c r="E535" s="321"/>
      <c r="F535" s="201"/>
      <c r="G535" s="196"/>
      <c r="H535" s="196"/>
      <c r="I535" s="189"/>
      <c r="J535" s="608"/>
      <c r="K535" s="514"/>
      <c r="L535" s="595"/>
      <c r="M535" s="512"/>
      <c r="O535" s="512"/>
      <c r="P535" s="512"/>
      <c r="Q535" s="512"/>
      <c r="R535" s="596"/>
    </row>
    <row r="536" spans="1:18" ht="12" customHeight="1" x14ac:dyDescent="0.2">
      <c r="A536" s="447"/>
      <c r="B536" s="450"/>
      <c r="C536" s="450"/>
      <c r="D536" s="196"/>
      <c r="E536" s="196"/>
      <c r="F536" s="207"/>
      <c r="G536" s="196"/>
      <c r="H536" s="196"/>
      <c r="I536" s="196"/>
      <c r="J536" s="609"/>
      <c r="K536" s="514"/>
      <c r="L536" s="595"/>
      <c r="M536" s="512"/>
      <c r="O536" s="512"/>
      <c r="P536" s="512"/>
      <c r="Q536" s="512"/>
      <c r="R536" s="596"/>
    </row>
    <row r="537" spans="1:18" ht="12" customHeight="1" x14ac:dyDescent="0.2">
      <c r="A537" s="447"/>
      <c r="B537" s="449"/>
      <c r="C537" s="450"/>
      <c r="D537" s="196"/>
      <c r="E537" s="207"/>
      <c r="F537" s="207"/>
      <c r="G537" s="211"/>
      <c r="H537" s="196"/>
      <c r="I537" s="208"/>
      <c r="J537" s="609"/>
      <c r="K537" s="514"/>
      <c r="L537" s="595"/>
      <c r="M537" s="512"/>
      <c r="O537" s="512"/>
      <c r="P537" s="512"/>
      <c r="Q537" s="512"/>
      <c r="R537" s="596"/>
    </row>
    <row r="538" spans="1:18" ht="12" customHeight="1" x14ac:dyDescent="0.2">
      <c r="A538" s="447"/>
      <c r="B538" s="449"/>
      <c r="C538" s="450"/>
      <c r="D538" s="196"/>
      <c r="E538" s="196"/>
      <c r="F538" s="207"/>
      <c r="G538" s="211"/>
      <c r="H538" s="196"/>
      <c r="I538" s="208"/>
      <c r="J538" s="609"/>
      <c r="K538" s="514"/>
      <c r="L538" s="595"/>
      <c r="M538" s="512"/>
      <c r="O538" s="512"/>
      <c r="P538" s="512"/>
      <c r="Q538" s="512"/>
      <c r="R538" s="596"/>
    </row>
    <row r="539" spans="1:18" ht="12" customHeight="1" x14ac:dyDescent="0.2">
      <c r="A539" s="447"/>
      <c r="B539" s="449"/>
      <c r="C539" s="450"/>
      <c r="D539" s="215"/>
      <c r="E539" s="321"/>
      <c r="F539" s="201"/>
      <c r="G539" s="211"/>
      <c r="H539" s="321"/>
      <c r="I539" s="189"/>
      <c r="J539" s="608"/>
      <c r="K539" s="514"/>
      <c r="L539" s="595"/>
      <c r="M539" s="512"/>
      <c r="O539" s="512"/>
      <c r="P539" s="512"/>
      <c r="Q539" s="512"/>
      <c r="R539" s="596"/>
    </row>
    <row r="540" spans="1:18" ht="12" customHeight="1" x14ac:dyDescent="0.2">
      <c r="A540" s="447"/>
      <c r="B540" s="449"/>
      <c r="C540" s="478"/>
      <c r="D540" s="215"/>
      <c r="E540" s="321"/>
      <c r="F540" s="201"/>
      <c r="G540" s="196"/>
      <c r="H540" s="196"/>
      <c r="I540" s="189"/>
      <c r="J540" s="608"/>
      <c r="K540" s="514"/>
      <c r="L540" s="595"/>
      <c r="M540" s="512"/>
      <c r="O540" s="512"/>
      <c r="P540" s="512"/>
      <c r="Q540" s="512"/>
      <c r="R540" s="596"/>
    </row>
    <row r="541" spans="1:18" ht="12" customHeight="1" x14ac:dyDescent="0.2">
      <c r="A541" s="447"/>
      <c r="B541" s="450"/>
      <c r="C541" s="450"/>
      <c r="D541" s="196"/>
      <c r="E541" s="196"/>
      <c r="F541" s="207"/>
      <c r="G541" s="211"/>
      <c r="H541" s="211"/>
      <c r="I541" s="208"/>
      <c r="J541" s="609"/>
      <c r="K541" s="514"/>
      <c r="L541" s="595"/>
      <c r="M541" s="512"/>
      <c r="O541" s="512"/>
      <c r="P541" s="512"/>
      <c r="Q541" s="512"/>
      <c r="R541" s="596"/>
    </row>
    <row r="542" spans="1:18" ht="12" customHeight="1" x14ac:dyDescent="0.2">
      <c r="A542" s="447"/>
      <c r="B542" s="449"/>
      <c r="C542" s="450"/>
      <c r="D542" s="196"/>
      <c r="E542" s="196"/>
      <c r="F542" s="207"/>
      <c r="G542" s="196"/>
      <c r="H542" s="196"/>
      <c r="I542" s="196"/>
      <c r="J542" s="609"/>
      <c r="K542" s="514"/>
      <c r="L542" s="595"/>
      <c r="M542" s="512"/>
      <c r="O542" s="512"/>
      <c r="P542" s="512"/>
      <c r="Q542" s="512"/>
      <c r="R542" s="596"/>
    </row>
    <row r="543" spans="1:18" ht="12" customHeight="1" x14ac:dyDescent="0.2">
      <c r="A543" s="447"/>
      <c r="B543" s="450"/>
      <c r="C543" s="478"/>
      <c r="D543" s="215"/>
      <c r="E543" s="321"/>
      <c r="F543" s="201"/>
      <c r="G543" s="321"/>
      <c r="H543" s="196"/>
      <c r="I543" s="189"/>
      <c r="J543" s="608"/>
      <c r="K543" s="514"/>
      <c r="L543" s="595"/>
      <c r="M543" s="512"/>
      <c r="O543" s="512"/>
      <c r="P543" s="512"/>
      <c r="Q543" s="512"/>
      <c r="R543" s="596"/>
    </row>
    <row r="544" spans="1:18" ht="12" customHeight="1" x14ac:dyDescent="0.2">
      <c r="A544" s="447"/>
      <c r="B544" s="450"/>
      <c r="C544" s="478"/>
      <c r="D544" s="215"/>
      <c r="E544" s="321"/>
      <c r="F544" s="201"/>
      <c r="G544" s="196"/>
      <c r="H544" s="321"/>
      <c r="I544" s="189"/>
      <c r="J544" s="608"/>
      <c r="K544" s="514"/>
      <c r="L544" s="595"/>
      <c r="M544" s="512"/>
      <c r="O544" s="512"/>
      <c r="P544" s="512"/>
      <c r="Q544" s="512"/>
      <c r="R544" s="596"/>
    </row>
    <row r="545" spans="1:18" ht="12" customHeight="1" x14ac:dyDescent="0.2">
      <c r="A545" s="447"/>
      <c r="B545" s="449"/>
      <c r="C545" s="450"/>
      <c r="D545" s="215"/>
      <c r="E545" s="321"/>
      <c r="F545" s="201"/>
      <c r="G545" s="211"/>
      <c r="H545" s="321"/>
      <c r="I545" s="189"/>
      <c r="J545" s="608"/>
      <c r="K545" s="514"/>
      <c r="L545" s="595"/>
      <c r="M545" s="512"/>
      <c r="O545" s="512"/>
      <c r="P545" s="512"/>
      <c r="Q545" s="512"/>
      <c r="R545" s="596"/>
    </row>
    <row r="546" spans="1:18" ht="12" customHeight="1" x14ac:dyDescent="0.2">
      <c r="A546" s="447"/>
      <c r="B546" s="450"/>
      <c r="C546" s="450"/>
      <c r="D546" s="196"/>
      <c r="E546" s="196"/>
      <c r="F546" s="207"/>
      <c r="G546" s="321"/>
      <c r="H546" s="196"/>
      <c r="I546" s="208"/>
      <c r="J546" s="609"/>
      <c r="K546" s="514"/>
      <c r="L546" s="595"/>
      <c r="M546" s="512"/>
      <c r="O546" s="512"/>
      <c r="P546" s="512"/>
      <c r="Q546" s="512"/>
      <c r="R546" s="596"/>
    </row>
    <row r="547" spans="1:18" ht="12" customHeight="1" x14ac:dyDescent="0.2">
      <c r="A547" s="447"/>
      <c r="B547" s="449"/>
      <c r="C547" s="450"/>
      <c r="D547" s="215"/>
      <c r="E547" s="321"/>
      <c r="F547" s="321"/>
      <c r="G547" s="321"/>
      <c r="H547" s="321"/>
      <c r="I547" s="321"/>
      <c r="J547" s="608"/>
      <c r="K547" s="514"/>
      <c r="L547" s="595"/>
      <c r="M547" s="512"/>
      <c r="O547" s="512"/>
      <c r="P547" s="512"/>
      <c r="Q547" s="512"/>
      <c r="R547" s="596"/>
    </row>
    <row r="548" spans="1:18" ht="12" customHeight="1" x14ac:dyDescent="0.2">
      <c r="A548" s="447"/>
      <c r="B548" s="450"/>
      <c r="C548" s="450"/>
      <c r="D548" s="196"/>
      <c r="E548" s="196"/>
      <c r="F548" s="207"/>
      <c r="G548" s="196"/>
      <c r="H548" s="211"/>
      <c r="I548" s="196"/>
      <c r="J548" s="609"/>
      <c r="K548" s="514"/>
      <c r="L548" s="595"/>
      <c r="M548" s="512"/>
      <c r="O548" s="512"/>
      <c r="P548" s="512"/>
      <c r="Q548" s="512"/>
      <c r="R548" s="596"/>
    </row>
    <row r="549" spans="1:18" ht="12" customHeight="1" x14ac:dyDescent="0.2">
      <c r="A549" s="447"/>
      <c r="B549" s="450"/>
      <c r="C549" s="450"/>
      <c r="D549" s="196"/>
      <c r="E549" s="196"/>
      <c r="F549" s="207"/>
      <c r="G549" s="196"/>
      <c r="H549" s="196"/>
      <c r="I549" s="196"/>
      <c r="J549" s="649"/>
      <c r="K549" s="514"/>
      <c r="L549" s="595"/>
      <c r="M549" s="512"/>
      <c r="O549" s="512"/>
      <c r="P549" s="512"/>
      <c r="Q549" s="512"/>
      <c r="R549" s="596"/>
    </row>
    <row r="550" spans="1:18" ht="12" customHeight="1" x14ac:dyDescent="0.2">
      <c r="A550" s="447"/>
      <c r="B550" s="450"/>
      <c r="C550" s="450"/>
      <c r="D550" s="196"/>
      <c r="E550" s="196"/>
      <c r="F550" s="207"/>
      <c r="G550" s="321"/>
      <c r="H550" s="321"/>
      <c r="I550" s="208"/>
      <c r="J550" s="649"/>
      <c r="K550" s="514"/>
      <c r="L550" s="595"/>
      <c r="M550" s="512"/>
      <c r="O550" s="512"/>
      <c r="P550" s="512"/>
      <c r="Q550" s="512"/>
      <c r="R550" s="596"/>
    </row>
    <row r="551" spans="1:18" ht="12" customHeight="1" x14ac:dyDescent="0.2">
      <c r="A551" s="447"/>
      <c r="B551" s="450"/>
      <c r="C551" s="450"/>
      <c r="D551" s="196"/>
      <c r="E551" s="196"/>
      <c r="F551" s="207"/>
      <c r="G551" s="196"/>
      <c r="H551" s="196"/>
      <c r="I551" s="196"/>
      <c r="J551" s="609"/>
      <c r="K551" s="514"/>
      <c r="L551" s="595"/>
      <c r="M551" s="512"/>
      <c r="O551" s="512"/>
      <c r="P551" s="512"/>
      <c r="Q551" s="512"/>
      <c r="R551" s="596"/>
    </row>
    <row r="552" spans="1:18" ht="12" customHeight="1" x14ac:dyDescent="0.2">
      <c r="A552" s="447"/>
      <c r="B552" s="450"/>
      <c r="C552" s="450"/>
      <c r="D552" s="196"/>
      <c r="E552" s="196"/>
      <c r="F552" s="207"/>
      <c r="G552" s="196"/>
      <c r="H552" s="196"/>
      <c r="I552" s="196"/>
      <c r="J552" s="649"/>
      <c r="K552" s="514"/>
      <c r="L552" s="595"/>
      <c r="M552" s="512"/>
      <c r="O552" s="512"/>
      <c r="P552" s="512"/>
      <c r="Q552" s="512"/>
      <c r="R552" s="596"/>
    </row>
    <row r="553" spans="1:18" ht="12" customHeight="1" x14ac:dyDescent="0.2">
      <c r="A553" s="447"/>
      <c r="B553" s="449"/>
      <c r="C553" s="450"/>
      <c r="D553" s="196"/>
      <c r="E553" s="196"/>
      <c r="F553" s="207"/>
      <c r="G553" s="196"/>
      <c r="H553" s="196"/>
      <c r="I553" s="196"/>
      <c r="J553" s="609"/>
      <c r="K553" s="514"/>
      <c r="L553" s="595"/>
      <c r="M553" s="512"/>
      <c r="O553" s="512"/>
      <c r="P553" s="512"/>
      <c r="Q553" s="512"/>
      <c r="R553" s="596"/>
    </row>
    <row r="554" spans="1:18" ht="12" customHeight="1" x14ac:dyDescent="0.2">
      <c r="A554" s="447"/>
      <c r="B554" s="450"/>
      <c r="C554" s="450"/>
      <c r="D554" s="196"/>
      <c r="E554" s="196"/>
      <c r="F554" s="207"/>
      <c r="G554" s="321"/>
      <c r="H554" s="321"/>
      <c r="I554" s="196"/>
      <c r="J554" s="649"/>
      <c r="K554" s="514"/>
      <c r="L554" s="595"/>
      <c r="M554" s="512"/>
      <c r="O554" s="512"/>
      <c r="P554" s="512"/>
      <c r="Q554" s="512"/>
      <c r="R554" s="596"/>
    </row>
    <row r="555" spans="1:18" ht="12" customHeight="1" x14ac:dyDescent="0.2">
      <c r="A555" s="447"/>
      <c r="B555" s="450"/>
      <c r="C555" s="450"/>
      <c r="D555" s="196"/>
      <c r="E555" s="196"/>
      <c r="F555" s="207"/>
      <c r="G555" s="211"/>
      <c r="H555" s="211"/>
      <c r="I555" s="208"/>
      <c r="J555" s="609"/>
      <c r="K555" s="514"/>
      <c r="L555" s="595"/>
      <c r="M555" s="512"/>
      <c r="O555" s="512"/>
      <c r="P555" s="512"/>
      <c r="Q555" s="512"/>
      <c r="R555" s="596"/>
    </row>
    <row r="556" spans="1:18" ht="12" customHeight="1" x14ac:dyDescent="0.2">
      <c r="A556" s="447"/>
      <c r="B556" s="450"/>
      <c r="C556" s="450"/>
      <c r="D556" s="196"/>
      <c r="E556" s="196"/>
      <c r="F556" s="207"/>
      <c r="G556" s="196"/>
      <c r="H556" s="196"/>
      <c r="I556" s="196"/>
      <c r="J556" s="609"/>
      <c r="K556" s="514"/>
      <c r="L556" s="595"/>
      <c r="M556" s="512"/>
      <c r="O556" s="512"/>
      <c r="P556" s="512"/>
      <c r="Q556" s="512"/>
      <c r="R556" s="596"/>
    </row>
    <row r="557" spans="1:18" ht="12" customHeight="1" x14ac:dyDescent="0.2">
      <c r="A557" s="447"/>
      <c r="B557" s="450"/>
      <c r="C557" s="450"/>
      <c r="D557" s="196"/>
      <c r="E557" s="196"/>
      <c r="F557" s="207"/>
      <c r="G557" s="196"/>
      <c r="H557" s="196"/>
      <c r="I557" s="196"/>
      <c r="J557" s="609"/>
      <c r="K557" s="514"/>
      <c r="L557" s="595"/>
      <c r="M557" s="512"/>
      <c r="O557" s="512"/>
      <c r="P557" s="512"/>
      <c r="Q557" s="512"/>
      <c r="R557" s="596"/>
    </row>
    <row r="558" spans="1:18" ht="12" customHeight="1" x14ac:dyDescent="0.2">
      <c r="A558" s="447"/>
      <c r="B558" s="450"/>
      <c r="C558" s="452"/>
      <c r="D558" s="196"/>
      <c r="E558" s="196"/>
      <c r="F558" s="207"/>
      <c r="G558" s="211"/>
      <c r="H558" s="321"/>
      <c r="I558" s="208"/>
      <c r="J558" s="609"/>
      <c r="K558" s="514"/>
      <c r="L558" s="595"/>
      <c r="M558" s="512"/>
      <c r="O558" s="512"/>
      <c r="P558" s="512"/>
      <c r="Q558" s="512"/>
      <c r="R558" s="596"/>
    </row>
    <row r="559" spans="1:18" ht="12" customHeight="1" x14ac:dyDescent="0.2">
      <c r="A559" s="447"/>
      <c r="B559" s="450"/>
      <c r="C559" s="452"/>
      <c r="D559" s="196"/>
      <c r="E559" s="196"/>
      <c r="F559" s="207"/>
      <c r="G559" s="196"/>
      <c r="H559" s="196"/>
      <c r="I559" s="196"/>
      <c r="J559" s="609"/>
      <c r="K559" s="514"/>
      <c r="L559" s="595"/>
      <c r="M559" s="512"/>
      <c r="O559" s="512"/>
      <c r="P559" s="512"/>
      <c r="Q559" s="512"/>
      <c r="R559" s="596"/>
    </row>
    <row r="560" spans="1:18" ht="12" customHeight="1" x14ac:dyDescent="0.2">
      <c r="A560" s="447"/>
      <c r="B560" s="449"/>
      <c r="C560" s="478"/>
      <c r="D560" s="215"/>
      <c r="E560" s="321"/>
      <c r="F560" s="201"/>
      <c r="G560" s="196"/>
      <c r="H560" s="321"/>
      <c r="I560" s="189"/>
      <c r="J560" s="608"/>
      <c r="K560" s="514"/>
      <c r="L560" s="595"/>
      <c r="M560" s="512"/>
      <c r="O560" s="512"/>
      <c r="P560" s="512"/>
      <c r="Q560" s="512"/>
      <c r="R560" s="596"/>
    </row>
    <row r="561" spans="1:18" ht="12" customHeight="1" x14ac:dyDescent="0.2">
      <c r="A561" s="447"/>
      <c r="B561" s="450"/>
      <c r="C561" s="450"/>
      <c r="D561" s="196"/>
      <c r="E561" s="196"/>
      <c r="F561" s="207"/>
      <c r="G561" s="476"/>
      <c r="H561" s="196"/>
      <c r="I561" s="196"/>
      <c r="J561" s="609"/>
      <c r="K561" s="514"/>
      <c r="L561" s="595"/>
      <c r="M561" s="512"/>
      <c r="O561" s="512"/>
      <c r="P561" s="512"/>
      <c r="Q561" s="512"/>
      <c r="R561" s="596"/>
    </row>
    <row r="562" spans="1:18" ht="12" customHeight="1" x14ac:dyDescent="0.2">
      <c r="A562" s="447"/>
      <c r="B562" s="450"/>
      <c r="C562" s="450"/>
      <c r="D562" s="196"/>
      <c r="E562" s="196"/>
      <c r="F562" s="207"/>
      <c r="G562" s="476"/>
      <c r="H562" s="211"/>
      <c r="I562" s="208"/>
      <c r="J562" s="609"/>
      <c r="K562" s="514"/>
      <c r="L562" s="595"/>
      <c r="M562" s="512"/>
      <c r="O562" s="512"/>
      <c r="P562" s="512"/>
      <c r="Q562" s="512"/>
      <c r="R562" s="596"/>
    </row>
    <row r="563" spans="1:18" ht="12" customHeight="1" x14ac:dyDescent="0.2">
      <c r="A563" s="447"/>
      <c r="B563" s="450"/>
      <c r="C563" s="450"/>
      <c r="D563" s="196"/>
      <c r="E563" s="196"/>
      <c r="F563" s="196"/>
      <c r="G563" s="476"/>
      <c r="H563" s="196"/>
      <c r="I563" s="208"/>
      <c r="J563" s="609"/>
      <c r="K563" s="514"/>
      <c r="L563" s="595"/>
      <c r="M563" s="512"/>
      <c r="O563" s="512"/>
      <c r="P563" s="512"/>
      <c r="Q563" s="512"/>
      <c r="R563" s="596"/>
    </row>
    <row r="564" spans="1:18" ht="12" customHeight="1" x14ac:dyDescent="0.2">
      <c r="A564" s="447"/>
      <c r="B564" s="450"/>
      <c r="C564" s="450"/>
      <c r="D564" s="196"/>
      <c r="E564" s="196"/>
      <c r="F564" s="207"/>
      <c r="G564" s="476"/>
      <c r="H564" s="196"/>
      <c r="I564" s="208"/>
      <c r="J564" s="649"/>
      <c r="K564" s="514"/>
      <c r="L564" s="595"/>
      <c r="M564" s="512"/>
      <c r="O564" s="512"/>
      <c r="P564" s="512"/>
      <c r="Q564" s="512"/>
      <c r="R564" s="596"/>
    </row>
    <row r="565" spans="1:18" ht="12" customHeight="1" x14ac:dyDescent="0.2">
      <c r="A565" s="447"/>
      <c r="B565" s="450"/>
      <c r="C565" s="450"/>
      <c r="D565" s="196"/>
      <c r="E565" s="196"/>
      <c r="F565" s="207"/>
      <c r="G565" s="476"/>
      <c r="H565" s="196"/>
      <c r="I565" s="208"/>
      <c r="J565" s="609"/>
      <c r="K565" s="514"/>
      <c r="L565" s="595"/>
      <c r="M565" s="512"/>
      <c r="O565" s="512"/>
      <c r="P565" s="512"/>
      <c r="Q565" s="512"/>
      <c r="R565" s="596"/>
    </row>
    <row r="566" spans="1:18" ht="12" customHeight="1" x14ac:dyDescent="0.2">
      <c r="A566" s="447"/>
      <c r="B566" s="450"/>
      <c r="C566" s="450"/>
      <c r="D566" s="196"/>
      <c r="E566" s="196"/>
      <c r="F566" s="196"/>
      <c r="G566" s="476"/>
      <c r="H566" s="196"/>
      <c r="I566" s="196"/>
      <c r="J566" s="609"/>
      <c r="K566" s="514"/>
      <c r="L566" s="595"/>
      <c r="M566" s="512"/>
      <c r="O566" s="512"/>
      <c r="P566" s="512"/>
      <c r="Q566" s="512"/>
      <c r="R566" s="596"/>
    </row>
    <row r="567" spans="1:18" ht="12" customHeight="1" x14ac:dyDescent="0.2">
      <c r="A567" s="447"/>
      <c r="B567" s="450"/>
      <c r="C567" s="450"/>
      <c r="D567" s="196"/>
      <c r="E567" s="196"/>
      <c r="F567" s="207"/>
      <c r="G567" s="476"/>
      <c r="H567" s="211"/>
      <c r="I567" s="196"/>
      <c r="J567" s="649"/>
      <c r="K567" s="514"/>
      <c r="L567" s="595"/>
      <c r="M567" s="512"/>
      <c r="O567" s="512"/>
      <c r="P567" s="512"/>
      <c r="Q567" s="512"/>
      <c r="R567" s="596"/>
    </row>
    <row r="568" spans="1:18" ht="12" customHeight="1" x14ac:dyDescent="0.2">
      <c r="A568" s="447"/>
      <c r="B568" s="450"/>
      <c r="C568" s="450"/>
      <c r="D568" s="196"/>
      <c r="E568" s="196"/>
      <c r="F568" s="207"/>
      <c r="G568" s="476"/>
      <c r="H568" s="196"/>
      <c r="I568" s="208"/>
      <c r="J568" s="609"/>
      <c r="K568" s="514"/>
      <c r="L568" s="595"/>
      <c r="M568" s="512"/>
      <c r="O568" s="512"/>
      <c r="P568" s="512"/>
      <c r="Q568" s="512"/>
      <c r="R568" s="596"/>
    </row>
    <row r="569" spans="1:18" ht="12" customHeight="1" x14ac:dyDescent="0.2">
      <c r="A569" s="447"/>
      <c r="B569" s="450"/>
      <c r="C569" s="450"/>
      <c r="D569" s="196"/>
      <c r="E569" s="196"/>
      <c r="F569" s="207"/>
      <c r="G569" s="476"/>
      <c r="H569" s="196"/>
      <c r="I569" s="208"/>
      <c r="J569" s="609"/>
      <c r="K569" s="514"/>
      <c r="L569" s="595"/>
      <c r="M569" s="512"/>
      <c r="O569" s="512"/>
      <c r="P569" s="512"/>
      <c r="Q569" s="512"/>
      <c r="R569" s="596"/>
    </row>
    <row r="570" spans="1:18" ht="12" customHeight="1" x14ac:dyDescent="0.2">
      <c r="A570" s="447"/>
      <c r="B570" s="450"/>
      <c r="C570" s="450"/>
      <c r="D570" s="196"/>
      <c r="E570" s="196"/>
      <c r="F570" s="207"/>
      <c r="G570" s="476"/>
      <c r="H570" s="211"/>
      <c r="I570" s="208"/>
      <c r="J570" s="609"/>
      <c r="K570" s="514"/>
      <c r="L570" s="595"/>
      <c r="M570" s="512"/>
      <c r="O570" s="512"/>
      <c r="P570" s="512"/>
      <c r="Q570" s="512"/>
      <c r="R570" s="596"/>
    </row>
    <row r="571" spans="1:18" ht="12" customHeight="1" x14ac:dyDescent="0.2">
      <c r="A571" s="447"/>
      <c r="B571" s="478"/>
      <c r="C571" s="450"/>
      <c r="D571" s="215"/>
      <c r="E571" s="213"/>
      <c r="F571" s="213"/>
      <c r="G571" s="476"/>
      <c r="H571" s="321"/>
      <c r="I571" s="213"/>
      <c r="J571" s="651"/>
      <c r="K571" s="514"/>
      <c r="L571" s="595"/>
      <c r="M571" s="512"/>
      <c r="O571" s="512"/>
      <c r="P571" s="512"/>
      <c r="Q571" s="512"/>
      <c r="R571" s="596"/>
    </row>
    <row r="572" spans="1:18" ht="12" customHeight="1" x14ac:dyDescent="0.2">
      <c r="A572" s="447"/>
      <c r="B572" s="450"/>
      <c r="C572" s="450"/>
      <c r="D572" s="196"/>
      <c r="E572" s="196"/>
      <c r="F572" s="207"/>
      <c r="G572" s="476"/>
      <c r="H572" s="196"/>
      <c r="I572" s="208"/>
      <c r="J572" s="609"/>
      <c r="K572" s="514"/>
      <c r="L572" s="595"/>
      <c r="M572" s="512"/>
      <c r="O572" s="512"/>
      <c r="P572" s="512"/>
      <c r="Q572" s="512"/>
      <c r="R572" s="596"/>
    </row>
    <row r="573" spans="1:18" ht="12" customHeight="1" x14ac:dyDescent="0.2">
      <c r="A573" s="447"/>
      <c r="B573" s="449"/>
      <c r="C573" s="450"/>
      <c r="D573" s="196"/>
      <c r="E573" s="196"/>
      <c r="F573" s="207"/>
      <c r="G573" s="224"/>
      <c r="H573" s="196"/>
      <c r="I573" s="208"/>
      <c r="J573" s="609"/>
      <c r="K573" s="514"/>
      <c r="L573" s="595"/>
      <c r="M573" s="512"/>
      <c r="O573" s="512"/>
      <c r="P573" s="512"/>
      <c r="Q573" s="512"/>
      <c r="R573" s="596"/>
    </row>
    <row r="574" spans="1:18" ht="12" customHeight="1" x14ac:dyDescent="0.2">
      <c r="A574" s="447"/>
      <c r="B574" s="449"/>
      <c r="C574" s="450"/>
      <c r="D574" s="196"/>
      <c r="E574" s="196"/>
      <c r="F574" s="207"/>
      <c r="G574" s="224"/>
      <c r="H574" s="196"/>
      <c r="I574" s="196"/>
      <c r="J574" s="196"/>
      <c r="K574" s="514"/>
      <c r="L574" s="595"/>
      <c r="M574" s="512"/>
      <c r="O574" s="512"/>
      <c r="P574" s="512"/>
      <c r="Q574" s="512"/>
      <c r="R574" s="596"/>
    </row>
    <row r="575" spans="1:18" ht="12" customHeight="1" x14ac:dyDescent="0.2">
      <c r="A575" s="447"/>
      <c r="B575" s="450"/>
      <c r="C575" s="450"/>
      <c r="D575" s="196"/>
      <c r="E575" s="196"/>
      <c r="F575" s="196"/>
      <c r="G575" s="224"/>
      <c r="H575" s="196"/>
      <c r="I575" s="196"/>
      <c r="J575" s="196"/>
      <c r="K575" s="514"/>
      <c r="L575" s="595"/>
      <c r="M575" s="512"/>
      <c r="O575" s="512"/>
      <c r="P575" s="512"/>
      <c r="Q575" s="512"/>
      <c r="R575" s="596"/>
    </row>
    <row r="576" spans="1:18" ht="12" customHeight="1" x14ac:dyDescent="0.2">
      <c r="A576" s="447"/>
      <c r="B576" s="450"/>
      <c r="C576" s="450"/>
      <c r="D576" s="196"/>
      <c r="E576" s="196"/>
      <c r="F576" s="207"/>
      <c r="G576" s="476"/>
      <c r="H576" s="196"/>
      <c r="I576" s="196"/>
      <c r="J576" s="196"/>
      <c r="K576" s="514"/>
      <c r="L576" s="595"/>
      <c r="M576" s="512"/>
      <c r="O576" s="512"/>
      <c r="P576" s="512"/>
      <c r="Q576" s="512"/>
      <c r="R576" s="596"/>
    </row>
    <row r="577" spans="1:18" ht="12" customHeight="1" x14ac:dyDescent="0.2">
      <c r="A577" s="447"/>
      <c r="B577" s="450"/>
      <c r="C577" s="449"/>
      <c r="D577" s="196"/>
      <c r="E577" s="196"/>
      <c r="F577" s="201"/>
      <c r="G577" s="476"/>
      <c r="H577" s="196"/>
      <c r="I577" s="208"/>
      <c r="J577" s="196"/>
      <c r="K577" s="514"/>
      <c r="L577" s="595"/>
      <c r="M577" s="512"/>
      <c r="O577" s="512"/>
      <c r="P577" s="512"/>
      <c r="Q577" s="512"/>
      <c r="R577" s="596"/>
    </row>
    <row r="578" spans="1:18" ht="12" customHeight="1" x14ac:dyDescent="0.2">
      <c r="A578" s="447"/>
      <c r="B578" s="450"/>
      <c r="C578" s="450"/>
      <c r="D578" s="196"/>
      <c r="E578" s="196"/>
      <c r="F578" s="207"/>
      <c r="G578" s="476"/>
      <c r="H578" s="321"/>
      <c r="I578" s="208"/>
      <c r="J578" s="196"/>
      <c r="K578" s="514"/>
      <c r="L578" s="595"/>
      <c r="M578" s="512"/>
      <c r="O578" s="512"/>
      <c r="P578" s="512"/>
      <c r="Q578" s="512"/>
      <c r="R578" s="596"/>
    </row>
    <row r="579" spans="1:18" ht="12" customHeight="1" x14ac:dyDescent="0.2">
      <c r="A579" s="447"/>
      <c r="B579" s="450"/>
      <c r="C579" s="450"/>
      <c r="D579" s="196"/>
      <c r="E579" s="196"/>
      <c r="F579" s="207"/>
      <c r="G579" s="224"/>
      <c r="H579" s="211"/>
      <c r="I579" s="208"/>
      <c r="J579" s="196"/>
      <c r="K579" s="514"/>
      <c r="L579" s="595"/>
      <c r="M579" s="512"/>
      <c r="O579" s="512"/>
      <c r="P579" s="512"/>
      <c r="Q579" s="512"/>
      <c r="R579" s="596"/>
    </row>
    <row r="580" spans="1:18" ht="12" customHeight="1" x14ac:dyDescent="0.2">
      <c r="A580" s="447"/>
      <c r="B580" s="450"/>
      <c r="C580" s="450"/>
      <c r="D580" s="196"/>
      <c r="E580" s="196"/>
      <c r="F580" s="207"/>
      <c r="G580" s="224"/>
      <c r="H580" s="321"/>
      <c r="I580" s="196"/>
      <c r="J580" s="196"/>
      <c r="K580" s="514"/>
      <c r="L580" s="595"/>
      <c r="M580" s="512"/>
      <c r="O580" s="512"/>
      <c r="P580" s="512"/>
      <c r="Q580" s="512"/>
      <c r="R580" s="596"/>
    </row>
    <row r="581" spans="1:18" ht="12" customHeight="1" x14ac:dyDescent="0.2">
      <c r="A581" s="447"/>
      <c r="B581" s="450"/>
      <c r="C581" s="449"/>
      <c r="D581" s="215"/>
      <c r="E581" s="321"/>
      <c r="F581" s="214"/>
      <c r="G581" s="224"/>
      <c r="H581" s="321"/>
      <c r="I581" s="189"/>
      <c r="J581" s="321"/>
      <c r="K581" s="514"/>
      <c r="L581" s="595"/>
      <c r="M581" s="512"/>
      <c r="O581" s="512"/>
      <c r="P581" s="512"/>
      <c r="Q581" s="512"/>
      <c r="R581" s="596"/>
    </row>
    <row r="582" spans="1:18" ht="12" customHeight="1" x14ac:dyDescent="0.2">
      <c r="A582" s="447"/>
      <c r="B582" s="449"/>
      <c r="C582" s="450"/>
      <c r="D582" s="196"/>
      <c r="E582" s="196"/>
      <c r="F582" s="207"/>
      <c r="G582" s="224"/>
      <c r="H582" s="321"/>
      <c r="I582" s="208"/>
      <c r="J582" s="208"/>
      <c r="K582" s="514"/>
      <c r="L582" s="595"/>
      <c r="M582" s="512"/>
      <c r="O582" s="512"/>
      <c r="P582" s="512"/>
      <c r="Q582" s="512"/>
      <c r="R582" s="596"/>
    </row>
    <row r="583" spans="1:18" ht="12" customHeight="1" x14ac:dyDescent="0.2">
      <c r="A583" s="447"/>
      <c r="B583" s="449"/>
      <c r="C583" s="478"/>
      <c r="D583" s="215"/>
      <c r="E583" s="321"/>
      <c r="F583" s="201"/>
      <c r="G583" s="224"/>
      <c r="H583" s="196"/>
      <c r="I583" s="321"/>
      <c r="J583" s="321"/>
      <c r="K583" s="514"/>
      <c r="L583" s="595"/>
      <c r="M583" s="512"/>
      <c r="O583" s="512"/>
      <c r="P583" s="512"/>
      <c r="Q583" s="512"/>
      <c r="R583" s="596"/>
    </row>
    <row r="584" spans="1:18" ht="12" customHeight="1" x14ac:dyDescent="0.2">
      <c r="A584" s="447"/>
      <c r="B584" s="450"/>
      <c r="C584" s="450"/>
      <c r="D584" s="196"/>
      <c r="E584" s="196"/>
      <c r="F584" s="207"/>
      <c r="G584" s="224"/>
      <c r="H584" s="196"/>
      <c r="I584" s="208"/>
      <c r="J584" s="196"/>
      <c r="K584" s="514"/>
      <c r="L584" s="595"/>
      <c r="M584" s="512"/>
      <c r="O584" s="512"/>
      <c r="P584" s="512"/>
      <c r="Q584" s="512"/>
      <c r="R584" s="596"/>
    </row>
    <row r="585" spans="1:18" ht="12" customHeight="1" x14ac:dyDescent="0.2">
      <c r="A585" s="447"/>
      <c r="B585" s="449"/>
      <c r="C585" s="450"/>
      <c r="D585" s="196"/>
      <c r="E585" s="196"/>
      <c r="F585" s="207"/>
      <c r="G585" s="224"/>
      <c r="H585" s="196"/>
      <c r="I585" s="208"/>
      <c r="J585" s="196"/>
      <c r="K585" s="514"/>
      <c r="L585" s="595"/>
      <c r="M585" s="512"/>
      <c r="O585" s="512"/>
      <c r="P585" s="512"/>
      <c r="Q585" s="512"/>
      <c r="R585" s="596"/>
    </row>
    <row r="586" spans="1:18" ht="12" customHeight="1" x14ac:dyDescent="0.2">
      <c r="A586" s="447"/>
      <c r="B586" s="449"/>
      <c r="C586" s="449"/>
      <c r="D586" s="215"/>
      <c r="E586" s="321"/>
      <c r="F586" s="201"/>
      <c r="G586" s="224"/>
      <c r="H586" s="196"/>
      <c r="I586" s="189"/>
      <c r="J586" s="321"/>
      <c r="K586" s="514"/>
      <c r="L586" s="595"/>
      <c r="M586" s="512"/>
      <c r="O586" s="512"/>
      <c r="P586" s="512"/>
      <c r="Q586" s="512"/>
      <c r="R586" s="596"/>
    </row>
    <row r="587" spans="1:18" ht="12" customHeight="1" x14ac:dyDescent="0.2">
      <c r="A587" s="447"/>
      <c r="B587" s="450"/>
      <c r="C587" s="449"/>
      <c r="D587" s="215"/>
      <c r="E587" s="321"/>
      <c r="F587" s="201"/>
      <c r="G587" s="224"/>
      <c r="H587" s="196"/>
      <c r="I587" s="189"/>
      <c r="J587" s="321"/>
      <c r="K587" s="514"/>
      <c r="L587" s="595"/>
      <c r="M587" s="512"/>
      <c r="O587" s="512"/>
      <c r="P587" s="512"/>
      <c r="Q587" s="512"/>
      <c r="R587" s="596"/>
    </row>
    <row r="588" spans="1:18" ht="12" customHeight="1" x14ac:dyDescent="0.2">
      <c r="A588" s="447"/>
      <c r="B588" s="449"/>
      <c r="C588" s="450"/>
      <c r="D588" s="196"/>
      <c r="E588" s="196"/>
      <c r="F588" s="207"/>
      <c r="G588" s="224"/>
      <c r="H588" s="196"/>
      <c r="I588" s="208"/>
      <c r="J588" s="196"/>
      <c r="K588" s="514"/>
      <c r="L588" s="595"/>
      <c r="M588" s="512"/>
      <c r="O588" s="512"/>
      <c r="P588" s="512"/>
      <c r="Q588" s="512"/>
      <c r="R588" s="596"/>
    </row>
    <row r="589" spans="1:18" ht="12" customHeight="1" x14ac:dyDescent="0.2">
      <c r="A589" s="447"/>
      <c r="B589" s="449"/>
      <c r="C589" s="449"/>
      <c r="D589" s="215"/>
      <c r="E589" s="321"/>
      <c r="F589" s="217"/>
      <c r="G589" s="224"/>
      <c r="H589" s="321"/>
      <c r="I589" s="321"/>
      <c r="J589" s="321"/>
      <c r="K589" s="514"/>
      <c r="L589" s="595"/>
      <c r="M589" s="512"/>
      <c r="O589" s="512"/>
      <c r="P589" s="512"/>
      <c r="Q589" s="512"/>
      <c r="R589" s="596"/>
    </row>
    <row r="590" spans="1:18" ht="12" customHeight="1" x14ac:dyDescent="0.2">
      <c r="A590" s="447"/>
      <c r="B590" s="450"/>
      <c r="C590" s="450"/>
      <c r="D590" s="196"/>
      <c r="E590" s="196"/>
      <c r="F590" s="207"/>
      <c r="G590" s="224"/>
      <c r="H590" s="321"/>
      <c r="I590" s="208"/>
      <c r="J590" s="208"/>
      <c r="K590" s="514"/>
      <c r="L590" s="595"/>
      <c r="M590" s="512"/>
      <c r="O590" s="512"/>
      <c r="P590" s="512"/>
      <c r="Q590" s="512"/>
      <c r="R590" s="596"/>
    </row>
    <row r="591" spans="1:18" ht="12" customHeight="1" x14ac:dyDescent="0.2">
      <c r="A591" s="447"/>
      <c r="B591" s="450"/>
      <c r="C591" s="450"/>
      <c r="D591" s="196"/>
      <c r="E591" s="196"/>
      <c r="F591" s="207"/>
      <c r="G591" s="224"/>
      <c r="H591" s="196"/>
      <c r="I591" s="208"/>
      <c r="J591" s="196"/>
      <c r="K591" s="514"/>
      <c r="L591" s="595"/>
      <c r="M591" s="512"/>
      <c r="O591" s="512"/>
      <c r="P591" s="512"/>
      <c r="Q591" s="512"/>
      <c r="R591" s="596"/>
    </row>
    <row r="592" spans="1:18" ht="12" customHeight="1" x14ac:dyDescent="0.2">
      <c r="A592" s="447"/>
      <c r="B592" s="450"/>
      <c r="C592" s="450"/>
      <c r="D592" s="196"/>
      <c r="E592" s="196"/>
      <c r="F592" s="207"/>
      <c r="G592" s="224"/>
      <c r="H592" s="196"/>
      <c r="I592" s="208"/>
      <c r="J592" s="196"/>
      <c r="K592" s="514"/>
      <c r="L592" s="595"/>
      <c r="M592" s="512"/>
      <c r="O592" s="512"/>
      <c r="P592" s="512"/>
      <c r="Q592" s="512"/>
      <c r="R592" s="596"/>
    </row>
    <row r="593" spans="1:18" ht="12" customHeight="1" x14ac:dyDescent="0.2">
      <c r="A593" s="447"/>
      <c r="B593" s="450"/>
      <c r="C593" s="450"/>
      <c r="D593" s="196"/>
      <c r="E593" s="196"/>
      <c r="F593" s="207"/>
      <c r="G593" s="224"/>
      <c r="H593" s="196"/>
      <c r="I593" s="208"/>
      <c r="J593" s="196"/>
      <c r="K593" s="514"/>
      <c r="L593" s="595"/>
      <c r="M593" s="512"/>
      <c r="O593" s="512"/>
      <c r="P593" s="512"/>
      <c r="Q593" s="512"/>
      <c r="R593" s="596"/>
    </row>
    <row r="594" spans="1:18" ht="12" customHeight="1" x14ac:dyDescent="0.2">
      <c r="A594" s="447"/>
      <c r="B594" s="449"/>
      <c r="C594" s="449"/>
      <c r="D594" s="215"/>
      <c r="E594" s="321"/>
      <c r="F594" s="321"/>
      <c r="G594" s="224"/>
      <c r="H594" s="321"/>
      <c r="I594" s="189"/>
      <c r="J594" s="321"/>
      <c r="K594" s="514"/>
      <c r="L594" s="595"/>
      <c r="M594" s="512"/>
      <c r="O594" s="512"/>
      <c r="P594" s="512"/>
      <c r="Q594" s="512"/>
      <c r="R594" s="596"/>
    </row>
    <row r="595" spans="1:18" ht="12" customHeight="1" x14ac:dyDescent="0.2">
      <c r="A595" s="447"/>
      <c r="B595" s="450"/>
      <c r="C595" s="450"/>
      <c r="D595" s="196"/>
      <c r="E595" s="196"/>
      <c r="F595" s="207"/>
      <c r="G595" s="224"/>
      <c r="H595" s="211"/>
      <c r="I595" s="208"/>
      <c r="J595" s="196"/>
      <c r="K595" s="514"/>
      <c r="L595" s="595"/>
      <c r="M595" s="512"/>
      <c r="O595" s="512"/>
      <c r="P595" s="512"/>
      <c r="Q595" s="512"/>
      <c r="R595" s="596"/>
    </row>
    <row r="596" spans="1:18" ht="12" customHeight="1" x14ac:dyDescent="0.2">
      <c r="A596" s="447"/>
      <c r="B596" s="450"/>
      <c r="C596" s="450"/>
      <c r="D596" s="196"/>
      <c r="E596" s="196"/>
      <c r="F596" s="196"/>
      <c r="G596" s="224"/>
      <c r="H596" s="196"/>
      <c r="I596" s="208"/>
      <c r="J596" s="196"/>
      <c r="K596" s="514"/>
      <c r="L596" s="595"/>
      <c r="M596" s="512"/>
      <c r="O596" s="512"/>
      <c r="P596" s="512"/>
      <c r="Q596" s="512"/>
      <c r="R596" s="596"/>
    </row>
    <row r="597" spans="1:18" ht="12" customHeight="1" x14ac:dyDescent="0.2">
      <c r="A597" s="447"/>
      <c r="B597" s="449"/>
      <c r="C597" s="450"/>
      <c r="D597" s="196"/>
      <c r="E597" s="196"/>
      <c r="F597" s="207"/>
      <c r="G597" s="224"/>
      <c r="H597" s="196"/>
      <c r="I597" s="196"/>
      <c r="J597" s="196"/>
      <c r="K597" s="514"/>
      <c r="L597" s="595"/>
      <c r="M597" s="512"/>
      <c r="O597" s="512"/>
      <c r="P597" s="512"/>
      <c r="Q597" s="512"/>
      <c r="R597" s="596"/>
    </row>
    <row r="598" spans="1:18" ht="12" customHeight="1" x14ac:dyDescent="0.2">
      <c r="A598" s="447"/>
      <c r="B598" s="478"/>
      <c r="C598" s="450"/>
      <c r="D598" s="215"/>
      <c r="E598" s="321"/>
      <c r="F598" s="321"/>
      <c r="G598" s="224"/>
      <c r="H598" s="321"/>
      <c r="I598" s="321"/>
      <c r="J598" s="321"/>
      <c r="K598" s="514"/>
      <c r="L598" s="595"/>
      <c r="M598" s="512"/>
      <c r="O598" s="512"/>
      <c r="P598" s="512"/>
      <c r="Q598" s="512"/>
      <c r="R598" s="596"/>
    </row>
    <row r="599" spans="1:18" ht="12" customHeight="1" x14ac:dyDescent="0.2">
      <c r="A599" s="447"/>
      <c r="B599" s="450"/>
      <c r="C599" s="450"/>
      <c r="D599" s="196"/>
      <c r="E599" s="196"/>
      <c r="F599" s="196"/>
      <c r="G599" s="224"/>
      <c r="H599" s="196"/>
      <c r="I599" s="208"/>
      <c r="J599" s="196"/>
      <c r="K599" s="514"/>
      <c r="L599" s="595"/>
      <c r="M599" s="512"/>
      <c r="O599" s="512"/>
      <c r="P599" s="512"/>
      <c r="Q599" s="512"/>
      <c r="R599" s="596"/>
    </row>
    <row r="600" spans="1:18" ht="12" customHeight="1" x14ac:dyDescent="0.2">
      <c r="A600" s="447"/>
      <c r="B600" s="449"/>
      <c r="C600" s="271"/>
      <c r="D600" s="215"/>
      <c r="E600" s="321"/>
      <c r="F600" s="321"/>
      <c r="G600" s="224"/>
      <c r="H600" s="321"/>
      <c r="I600" s="189"/>
      <c r="J600" s="321"/>
      <c r="K600" s="514"/>
      <c r="L600" s="595"/>
      <c r="M600" s="512"/>
      <c r="O600" s="512"/>
      <c r="P600" s="512"/>
      <c r="Q600" s="512"/>
      <c r="R600" s="596"/>
    </row>
    <row r="601" spans="1:18" ht="12" customHeight="1" x14ac:dyDescent="0.2">
      <c r="A601" s="447"/>
      <c r="B601" s="449"/>
      <c r="C601" s="452"/>
      <c r="D601" s="196"/>
      <c r="E601" s="196"/>
      <c r="F601" s="207"/>
      <c r="G601" s="224"/>
      <c r="H601" s="321"/>
      <c r="I601" s="208"/>
      <c r="J601" s="196"/>
      <c r="K601" s="514"/>
      <c r="L601" s="595"/>
      <c r="M601" s="512"/>
      <c r="O601" s="512"/>
      <c r="P601" s="512"/>
      <c r="Q601" s="512"/>
      <c r="R601" s="596"/>
    </row>
    <row r="602" spans="1:18" ht="12" customHeight="1" x14ac:dyDescent="0.2">
      <c r="A602" s="447"/>
      <c r="B602" s="449"/>
      <c r="C602" s="450"/>
      <c r="D602" s="196"/>
      <c r="E602" s="196"/>
      <c r="F602" s="207"/>
      <c r="G602" s="224"/>
      <c r="H602" s="196"/>
      <c r="I602" s="196"/>
      <c r="J602" s="196"/>
      <c r="K602" s="514"/>
      <c r="L602" s="595"/>
      <c r="M602" s="512"/>
      <c r="O602" s="512"/>
      <c r="P602" s="512"/>
      <c r="Q602" s="512"/>
      <c r="R602" s="596"/>
    </row>
    <row r="603" spans="1:18" ht="12" customHeight="1" x14ac:dyDescent="0.2">
      <c r="A603" s="447"/>
      <c r="B603" s="449"/>
      <c r="C603" s="450"/>
      <c r="D603" s="196"/>
      <c r="E603" s="196"/>
      <c r="F603" s="207"/>
      <c r="G603" s="224"/>
      <c r="H603" s="196"/>
      <c r="I603" s="208"/>
      <c r="J603" s="196"/>
      <c r="K603" s="514"/>
      <c r="L603" s="595"/>
      <c r="M603" s="512"/>
      <c r="O603" s="512"/>
      <c r="P603" s="512"/>
      <c r="Q603" s="512"/>
      <c r="R603" s="596"/>
    </row>
    <row r="604" spans="1:18" ht="12" customHeight="1" x14ac:dyDescent="0.2">
      <c r="A604" s="447"/>
      <c r="B604" s="450"/>
      <c r="C604" s="450"/>
      <c r="D604" s="196"/>
      <c r="E604" s="196"/>
      <c r="F604" s="207"/>
      <c r="G604" s="224"/>
      <c r="H604" s="196"/>
      <c r="I604" s="196"/>
      <c r="J604" s="196"/>
      <c r="K604" s="514"/>
      <c r="L604" s="595"/>
      <c r="M604" s="512"/>
      <c r="O604" s="512"/>
      <c r="P604" s="512"/>
      <c r="Q604" s="512"/>
      <c r="R604" s="596"/>
    </row>
    <row r="605" spans="1:18" ht="12" customHeight="1" x14ac:dyDescent="0.2">
      <c r="A605" s="447"/>
      <c r="B605" s="449"/>
      <c r="C605" s="450"/>
      <c r="D605" s="196"/>
      <c r="E605" s="196"/>
      <c r="F605" s="207"/>
      <c r="G605" s="224"/>
      <c r="H605" s="196"/>
      <c r="I605" s="196"/>
      <c r="J605" s="196"/>
      <c r="K605" s="514"/>
      <c r="L605" s="595"/>
      <c r="M605" s="512"/>
      <c r="O605" s="512"/>
      <c r="P605" s="512"/>
      <c r="Q605" s="512"/>
      <c r="R605" s="596"/>
    </row>
    <row r="606" spans="1:18" ht="12" customHeight="1" x14ac:dyDescent="0.2">
      <c r="A606" s="447"/>
      <c r="B606" s="450"/>
      <c r="C606" s="450"/>
      <c r="D606" s="196"/>
      <c r="E606" s="196"/>
      <c r="F606" s="196"/>
      <c r="G606" s="224"/>
      <c r="H606" s="196"/>
      <c r="I606" s="196"/>
      <c r="J606" s="196"/>
      <c r="K606" s="514"/>
      <c r="L606" s="595"/>
      <c r="M606" s="512"/>
      <c r="O606" s="512"/>
      <c r="P606" s="512"/>
      <c r="Q606" s="512"/>
      <c r="R606" s="596"/>
    </row>
    <row r="607" spans="1:18" ht="12" customHeight="1" x14ac:dyDescent="0.2">
      <c r="A607" s="447"/>
      <c r="B607" s="450"/>
      <c r="C607" s="450"/>
      <c r="D607" s="196"/>
      <c r="E607" s="196"/>
      <c r="F607" s="207"/>
      <c r="G607" s="224"/>
      <c r="H607" s="321"/>
      <c r="I607" s="196"/>
      <c r="J607" s="196"/>
      <c r="K607" s="514"/>
      <c r="L607" s="595"/>
      <c r="M607" s="512"/>
      <c r="O607" s="512"/>
      <c r="P607" s="512"/>
      <c r="Q607" s="512"/>
      <c r="R607" s="596"/>
    </row>
    <row r="608" spans="1:18" ht="12" customHeight="1" x14ac:dyDescent="0.2">
      <c r="A608" s="447"/>
      <c r="B608" s="450"/>
      <c r="C608" s="449"/>
      <c r="D608" s="215"/>
      <c r="E608" s="321"/>
      <c r="F608" s="201"/>
      <c r="G608" s="224"/>
      <c r="H608" s="321"/>
      <c r="I608" s="189"/>
      <c r="J608" s="321"/>
      <c r="K608" s="514"/>
      <c r="L608" s="595"/>
      <c r="M608" s="512"/>
      <c r="O608" s="512"/>
      <c r="P608" s="512"/>
      <c r="Q608" s="512"/>
      <c r="R608" s="596"/>
    </row>
    <row r="609" spans="1:18" ht="12" customHeight="1" x14ac:dyDescent="0.2">
      <c r="A609" s="447"/>
      <c r="B609" s="450"/>
      <c r="C609" s="449"/>
      <c r="D609" s="215"/>
      <c r="E609" s="321"/>
      <c r="F609" s="201"/>
      <c r="G609" s="224"/>
      <c r="H609" s="196"/>
      <c r="I609" s="189"/>
      <c r="J609" s="321"/>
      <c r="K609" s="514"/>
      <c r="L609" s="595"/>
      <c r="M609" s="512"/>
      <c r="O609" s="512"/>
      <c r="P609" s="512"/>
      <c r="Q609" s="512"/>
      <c r="R609" s="596"/>
    </row>
    <row r="610" spans="1:18" ht="12" customHeight="1" x14ac:dyDescent="0.2">
      <c r="A610" s="447"/>
      <c r="B610" s="449"/>
      <c r="C610" s="450"/>
      <c r="D610" s="196"/>
      <c r="E610" s="196"/>
      <c r="F610" s="207"/>
      <c r="G610" s="224"/>
      <c r="H610" s="196"/>
      <c r="I610" s="208"/>
      <c r="J610" s="196"/>
      <c r="K610" s="514"/>
      <c r="L610" s="595"/>
      <c r="M610" s="512"/>
      <c r="O610" s="512"/>
      <c r="P610" s="512"/>
      <c r="Q610" s="512"/>
      <c r="R610" s="596"/>
    </row>
    <row r="611" spans="1:18" ht="12" customHeight="1" x14ac:dyDescent="0.2">
      <c r="A611" s="447"/>
      <c r="B611" s="449"/>
      <c r="C611" s="450"/>
      <c r="D611" s="196"/>
      <c r="E611" s="196"/>
      <c r="F611" s="207"/>
      <c r="G611" s="224"/>
      <c r="H611" s="196"/>
      <c r="I611" s="208"/>
      <c r="J611" s="196"/>
      <c r="K611" s="514"/>
      <c r="L611" s="595"/>
      <c r="M611" s="512"/>
      <c r="O611" s="512"/>
      <c r="P611" s="512"/>
      <c r="Q611" s="512"/>
      <c r="R611" s="596"/>
    </row>
    <row r="612" spans="1:18" ht="12" customHeight="1" x14ac:dyDescent="0.2">
      <c r="A612" s="447"/>
      <c r="B612" s="450"/>
      <c r="C612" s="450"/>
      <c r="D612" s="196"/>
      <c r="E612" s="196"/>
      <c r="F612" s="207"/>
      <c r="G612" s="224"/>
      <c r="H612" s="321"/>
      <c r="I612" s="208"/>
      <c r="J612" s="212"/>
      <c r="K612" s="514"/>
      <c r="L612" s="512"/>
      <c r="M612" s="512"/>
      <c r="O612" s="512"/>
      <c r="P612" s="512"/>
      <c r="Q612" s="512"/>
      <c r="R612" s="596"/>
    </row>
    <row r="613" spans="1:18" ht="12" customHeight="1" x14ac:dyDescent="0.2">
      <c r="A613" s="447"/>
      <c r="B613" s="450"/>
      <c r="C613" s="450"/>
      <c r="D613" s="215"/>
      <c r="E613" s="321"/>
      <c r="F613" s="201"/>
      <c r="G613" s="224"/>
      <c r="H613" s="321"/>
      <c r="I613" s="189"/>
      <c r="J613" s="321"/>
      <c r="K613" s="514"/>
      <c r="L613" s="512"/>
      <c r="M613" s="512"/>
      <c r="O613" s="512"/>
      <c r="P613" s="512"/>
      <c r="Q613" s="512"/>
      <c r="R613" s="596"/>
    </row>
    <row r="614" spans="1:18" ht="12" customHeight="1" x14ac:dyDescent="0.2">
      <c r="A614" s="447"/>
      <c r="B614" s="449"/>
      <c r="C614" s="450"/>
      <c r="D614" s="215"/>
      <c r="E614" s="321"/>
      <c r="F614" s="321"/>
      <c r="G614" s="224"/>
      <c r="H614" s="321"/>
      <c r="I614" s="321"/>
      <c r="J614" s="321"/>
      <c r="K614" s="514"/>
      <c r="L614" s="512"/>
      <c r="M614" s="512"/>
      <c r="O614" s="512"/>
      <c r="P614" s="512"/>
      <c r="Q614" s="512"/>
      <c r="R614" s="596"/>
    </row>
    <row r="615" spans="1:18" ht="12" customHeight="1" x14ac:dyDescent="0.2">
      <c r="A615" s="447"/>
      <c r="B615" s="449"/>
      <c r="C615" s="450"/>
      <c r="D615" s="196"/>
      <c r="E615" s="196"/>
      <c r="F615" s="207"/>
      <c r="G615" s="224"/>
      <c r="H615" s="321"/>
      <c r="I615" s="196"/>
      <c r="J615" s="196"/>
      <c r="K615" s="514"/>
      <c r="L615" s="512"/>
      <c r="M615" s="512"/>
      <c r="O615" s="512"/>
      <c r="P615" s="512"/>
      <c r="Q615" s="512"/>
      <c r="R615" s="596"/>
    </row>
    <row r="616" spans="1:18" ht="12" customHeight="1" x14ac:dyDescent="0.2">
      <c r="A616" s="447"/>
      <c r="B616" s="449"/>
      <c r="C616" s="478"/>
      <c r="D616" s="215"/>
      <c r="E616" s="321"/>
      <c r="F616" s="201"/>
      <c r="G616" s="224"/>
      <c r="H616" s="196"/>
      <c r="I616" s="189"/>
      <c r="J616" s="321"/>
      <c r="K616" s="514"/>
      <c r="L616" s="512"/>
      <c r="M616" s="512"/>
      <c r="O616" s="512"/>
      <c r="P616" s="512"/>
      <c r="Q616" s="512"/>
      <c r="R616" s="596"/>
    </row>
    <row r="617" spans="1:18" ht="12" customHeight="1" x14ac:dyDescent="0.2">
      <c r="A617" s="447"/>
      <c r="B617" s="449"/>
      <c r="C617" s="450"/>
      <c r="D617" s="196"/>
      <c r="E617" s="196"/>
      <c r="F617" s="207"/>
      <c r="G617" s="224"/>
      <c r="H617" s="321"/>
      <c r="I617" s="196"/>
      <c r="J617" s="196"/>
      <c r="K617" s="514"/>
      <c r="L617" s="512"/>
      <c r="M617" s="512"/>
      <c r="O617" s="512"/>
      <c r="P617" s="512"/>
      <c r="Q617" s="512"/>
      <c r="R617" s="596"/>
    </row>
    <row r="618" spans="1:18" ht="12" customHeight="1" x14ac:dyDescent="0.2">
      <c r="A618" s="447"/>
      <c r="B618" s="450"/>
      <c r="C618" s="450"/>
      <c r="D618" s="196"/>
      <c r="E618" s="196"/>
      <c r="F618" s="207"/>
      <c r="G618" s="224"/>
      <c r="H618" s="211"/>
      <c r="I618" s="196"/>
      <c r="J618" s="196"/>
      <c r="K618" s="514"/>
      <c r="L618" s="512"/>
      <c r="M618" s="512"/>
      <c r="O618" s="512"/>
      <c r="P618" s="512"/>
      <c r="Q618" s="512"/>
      <c r="R618" s="596"/>
    </row>
    <row r="619" spans="1:18" ht="12" customHeight="1" x14ac:dyDescent="0.2">
      <c r="A619" s="466"/>
      <c r="B619" s="425"/>
      <c r="C619" s="425"/>
      <c r="D619" s="479"/>
      <c r="E619" s="467"/>
      <c r="F619" s="424"/>
      <c r="G619" s="224"/>
      <c r="H619" s="259"/>
      <c r="I619" s="425"/>
      <c r="J619" s="259"/>
      <c r="K619" s="514"/>
      <c r="L619" s="512"/>
      <c r="M619" s="512"/>
      <c r="O619" s="512"/>
      <c r="P619" s="512"/>
      <c r="Q619" s="512"/>
      <c r="R619" s="596"/>
    </row>
    <row r="620" spans="1:18" ht="12" customHeight="1" x14ac:dyDescent="0.2">
      <c r="A620" s="466"/>
      <c r="B620" s="425"/>
      <c r="C620" s="425"/>
      <c r="D620" s="479"/>
      <c r="E620" s="467"/>
      <c r="F620" s="424"/>
      <c r="G620" s="224"/>
      <c r="H620" s="259"/>
      <c r="I620" s="479"/>
      <c r="J620" s="259"/>
      <c r="K620" s="514"/>
      <c r="L620" s="512"/>
      <c r="M620" s="512"/>
      <c r="O620" s="512"/>
      <c r="P620" s="512"/>
      <c r="Q620" s="512"/>
      <c r="R620" s="596"/>
    </row>
    <row r="621" spans="1:18" ht="12" customHeight="1" x14ac:dyDescent="0.2">
      <c r="A621" s="466"/>
      <c r="B621" s="425"/>
      <c r="C621" s="425"/>
      <c r="D621" s="479"/>
      <c r="E621" s="467"/>
      <c r="F621" s="424"/>
      <c r="G621" s="224"/>
      <c r="H621" s="321"/>
      <c r="I621" s="425"/>
      <c r="J621" s="259"/>
      <c r="K621" s="514"/>
      <c r="L621" s="512"/>
      <c r="M621" s="512"/>
      <c r="O621" s="512"/>
      <c r="P621" s="512"/>
      <c r="Q621" s="512"/>
      <c r="R621" s="596"/>
    </row>
    <row r="622" spans="1:18" ht="12" customHeight="1" x14ac:dyDescent="0.2">
      <c r="A622" s="466"/>
      <c r="B622" s="425"/>
      <c r="C622" s="425"/>
      <c r="D622" s="479"/>
      <c r="E622" s="467"/>
      <c r="F622" s="424"/>
      <c r="G622" s="224"/>
      <c r="H622" s="468"/>
      <c r="I622" s="479"/>
      <c r="J622" s="259"/>
      <c r="K622" s="514"/>
      <c r="L622" s="512"/>
      <c r="M622" s="512"/>
      <c r="O622" s="512"/>
      <c r="P622" s="512"/>
      <c r="Q622" s="512"/>
      <c r="R622" s="596"/>
    </row>
    <row r="623" spans="1:18" ht="12" customHeight="1" x14ac:dyDescent="0.2">
      <c r="A623" s="466"/>
      <c r="B623" s="444"/>
      <c r="C623" s="399"/>
      <c r="D623" s="255"/>
      <c r="E623" s="231"/>
      <c r="F623" s="480"/>
      <c r="G623" s="224"/>
      <c r="H623" s="321"/>
      <c r="I623" s="478"/>
      <c r="J623" s="231"/>
      <c r="K623" s="514"/>
      <c r="L623" s="512"/>
      <c r="M623" s="512"/>
      <c r="O623" s="512"/>
      <c r="P623" s="512"/>
      <c r="Q623" s="512"/>
      <c r="R623" s="596"/>
    </row>
    <row r="624" spans="1:18" ht="12" customHeight="1" x14ac:dyDescent="0.2">
      <c r="A624" s="370"/>
      <c r="B624" s="444"/>
      <c r="C624" s="373"/>
      <c r="D624" s="255"/>
      <c r="E624" s="231"/>
      <c r="F624" s="224"/>
      <c r="G624" s="224"/>
      <c r="H624" s="231"/>
      <c r="I624" s="231"/>
      <c r="J624" s="231"/>
      <c r="K624" s="514"/>
      <c r="L624" s="512"/>
      <c r="M624" s="512"/>
      <c r="O624" s="512"/>
      <c r="P624" s="512"/>
      <c r="Q624" s="512"/>
      <c r="R624" s="596"/>
    </row>
    <row r="625" spans="1:18" ht="12" customHeight="1" x14ac:dyDescent="0.2">
      <c r="A625" s="396"/>
      <c r="B625" s="444"/>
      <c r="C625" s="399"/>
      <c r="D625" s="255"/>
      <c r="E625" s="231"/>
      <c r="F625" s="226"/>
      <c r="G625" s="224"/>
      <c r="H625" s="321"/>
      <c r="I625" s="225"/>
      <c r="J625" s="231"/>
      <c r="K625" s="514"/>
      <c r="L625" s="512"/>
      <c r="M625" s="512"/>
      <c r="O625" s="512"/>
      <c r="P625" s="512"/>
      <c r="Q625" s="512"/>
      <c r="R625" s="596"/>
    </row>
    <row r="626" spans="1:18" ht="12" customHeight="1" x14ac:dyDescent="0.2">
      <c r="A626" s="370"/>
      <c r="B626" s="444"/>
      <c r="C626" s="373"/>
      <c r="D626" s="255"/>
      <c r="E626" s="231"/>
      <c r="F626" s="224"/>
      <c r="G626" s="224"/>
      <c r="H626" s="321"/>
      <c r="I626" s="225"/>
      <c r="J626" s="231"/>
      <c r="K626" s="514"/>
      <c r="L626" s="512"/>
      <c r="M626" s="512"/>
      <c r="O626" s="512"/>
      <c r="P626" s="512"/>
      <c r="Q626" s="512"/>
      <c r="R626" s="596"/>
    </row>
    <row r="627" spans="1:18" ht="12" customHeight="1" x14ac:dyDescent="0.2">
      <c r="A627" s="396"/>
      <c r="B627" s="444"/>
      <c r="C627" s="399"/>
      <c r="D627" s="255"/>
      <c r="E627" s="231"/>
      <c r="F627" s="224"/>
      <c r="G627" s="224"/>
      <c r="H627" s="321"/>
      <c r="I627" s="321"/>
      <c r="J627" s="231"/>
      <c r="K627" s="514"/>
      <c r="L627" s="512"/>
      <c r="M627" s="512"/>
      <c r="O627" s="512"/>
      <c r="P627" s="512"/>
      <c r="Q627" s="512"/>
      <c r="R627" s="596"/>
    </row>
    <row r="628" spans="1:18" ht="12" customHeight="1" x14ac:dyDescent="0.2">
      <c r="A628" s="370"/>
      <c r="B628" s="371"/>
      <c r="C628" s="379"/>
      <c r="D628" s="374"/>
      <c r="E628" s="231"/>
      <c r="F628" s="224"/>
      <c r="G628" s="224"/>
      <c r="H628" s="321"/>
      <c r="I628" s="421"/>
      <c r="J628" s="231"/>
      <c r="K628" s="514"/>
      <c r="L628" s="512"/>
      <c r="M628" s="512"/>
      <c r="O628" s="512"/>
      <c r="P628" s="512"/>
      <c r="Q628" s="512"/>
      <c r="R628" s="596"/>
    </row>
    <row r="629" spans="1:18" ht="12" customHeight="1" x14ac:dyDescent="0.2">
      <c r="A629" s="370"/>
      <c r="B629" s="444"/>
      <c r="C629" s="373"/>
      <c r="D629" s="255"/>
      <c r="E629" s="231"/>
      <c r="F629" s="224"/>
      <c r="G629" s="224"/>
      <c r="H629" s="321"/>
      <c r="I629" s="333"/>
      <c r="J629" s="231"/>
      <c r="K629" s="514"/>
      <c r="L629" s="512"/>
      <c r="M629" s="512"/>
      <c r="O629" s="512"/>
      <c r="P629" s="512"/>
      <c r="Q629" s="512"/>
      <c r="R629" s="596"/>
    </row>
    <row r="630" spans="1:18" ht="12" customHeight="1" x14ac:dyDescent="0.2">
      <c r="A630" s="381"/>
      <c r="B630" s="371"/>
      <c r="C630" s="372"/>
      <c r="D630" s="374"/>
      <c r="E630" s="231"/>
      <c r="F630" s="224"/>
      <c r="G630" s="224"/>
      <c r="H630" s="321"/>
      <c r="I630" s="420"/>
      <c r="J630" s="231"/>
      <c r="K630" s="514"/>
      <c r="L630" s="512"/>
      <c r="M630" s="512"/>
      <c r="O630" s="512"/>
      <c r="P630" s="512"/>
      <c r="Q630" s="512"/>
      <c r="R630" s="596"/>
    </row>
    <row r="631" spans="1:18" ht="12" customHeight="1" x14ac:dyDescent="0.2">
      <c r="A631" s="370"/>
      <c r="B631" s="444"/>
      <c r="C631" s="373"/>
      <c r="D631" s="255"/>
      <c r="E631" s="231"/>
      <c r="F631" s="224"/>
      <c r="G631" s="224"/>
      <c r="H631" s="321"/>
      <c r="I631" s="333"/>
      <c r="J631" s="231"/>
      <c r="K631" s="514"/>
      <c r="L631" s="512"/>
      <c r="M631" s="512"/>
      <c r="O631" s="512"/>
      <c r="P631" s="512"/>
      <c r="Q631" s="512"/>
      <c r="R631" s="596"/>
    </row>
    <row r="632" spans="1:18" ht="12" customHeight="1" x14ac:dyDescent="0.2">
      <c r="A632" s="381"/>
      <c r="B632" s="371"/>
      <c r="C632" s="372"/>
      <c r="D632" s="374"/>
      <c r="E632" s="231"/>
      <c r="F632" s="224"/>
      <c r="G632" s="224"/>
      <c r="H632" s="321"/>
      <c r="I632" s="421"/>
      <c r="J632" s="231"/>
      <c r="K632" s="514"/>
      <c r="L632" s="512"/>
      <c r="M632" s="512"/>
      <c r="O632" s="512"/>
      <c r="P632" s="512"/>
      <c r="Q632" s="512"/>
      <c r="R632" s="596"/>
    </row>
    <row r="633" spans="1:18" ht="12" customHeight="1" x14ac:dyDescent="0.2">
      <c r="A633" s="370"/>
      <c r="B633" s="444"/>
      <c r="C633" s="373"/>
      <c r="D633" s="255"/>
      <c r="E633" s="231"/>
      <c r="F633" s="224"/>
      <c r="G633" s="224"/>
      <c r="H633" s="321"/>
      <c r="I633" s="125"/>
      <c r="J633" s="231"/>
      <c r="K633" s="514"/>
      <c r="L633" s="512"/>
      <c r="M633" s="512"/>
      <c r="O633" s="512"/>
      <c r="P633" s="512"/>
      <c r="Q633" s="512"/>
      <c r="R633" s="596"/>
    </row>
    <row r="634" spans="1:18" ht="12" customHeight="1" x14ac:dyDescent="0.2">
      <c r="A634" s="381"/>
      <c r="B634" s="371"/>
      <c r="C634" s="372"/>
      <c r="D634" s="374"/>
      <c r="E634" s="259"/>
      <c r="F634" s="226"/>
      <c r="G634" s="224"/>
      <c r="H634" s="231"/>
      <c r="I634" s="422"/>
      <c r="J634" s="321"/>
      <c r="K634" s="514"/>
      <c r="L634" s="512"/>
      <c r="M634" s="512"/>
      <c r="O634" s="512"/>
      <c r="P634" s="512"/>
      <c r="Q634" s="512"/>
      <c r="R634" s="596"/>
    </row>
    <row r="635" spans="1:18" ht="12" customHeight="1" x14ac:dyDescent="0.2">
      <c r="A635" s="370"/>
      <c r="B635" s="444"/>
      <c r="C635" s="373"/>
      <c r="D635" s="255"/>
      <c r="E635" s="259"/>
      <c r="F635" s="226"/>
      <c r="G635" s="224"/>
      <c r="H635" s="231"/>
      <c r="I635" s="423"/>
      <c r="J635" s="321"/>
      <c r="K635" s="514"/>
      <c r="L635" s="512"/>
      <c r="M635" s="512"/>
      <c r="O635" s="512"/>
      <c r="P635" s="512"/>
      <c r="Q635" s="512"/>
      <c r="R635" s="596"/>
    </row>
    <row r="636" spans="1:18" ht="12" customHeight="1" x14ac:dyDescent="0.2">
      <c r="A636" s="381"/>
      <c r="B636" s="371"/>
      <c r="C636" s="372"/>
      <c r="D636" s="374"/>
      <c r="E636" s="231"/>
      <c r="F636" s="224"/>
      <c r="G636" s="224"/>
      <c r="H636" s="321"/>
      <c r="I636" s="421"/>
      <c r="J636" s="231"/>
      <c r="K636" s="514"/>
      <c r="L636" s="512"/>
      <c r="M636" s="512"/>
      <c r="O636" s="512"/>
      <c r="P636" s="512"/>
      <c r="Q636" s="512"/>
      <c r="R636" s="596"/>
    </row>
    <row r="637" spans="1:18" ht="12" customHeight="1" x14ac:dyDescent="0.2">
      <c r="A637" s="370"/>
      <c r="B637" s="444"/>
      <c r="C637" s="373"/>
      <c r="D637" s="255"/>
      <c r="E637" s="231"/>
      <c r="F637" s="224"/>
      <c r="G637" s="224"/>
      <c r="H637" s="321"/>
      <c r="I637" s="125"/>
      <c r="J637" s="231"/>
      <c r="K637" s="514"/>
      <c r="L637" s="512"/>
      <c r="M637" s="512"/>
      <c r="O637" s="512"/>
      <c r="P637" s="512"/>
      <c r="Q637" s="512"/>
      <c r="R637" s="596"/>
    </row>
    <row r="638" spans="1:18" ht="12" customHeight="1" x14ac:dyDescent="0.2">
      <c r="A638" s="381"/>
      <c r="B638" s="371"/>
      <c r="C638" s="372"/>
      <c r="D638" s="374"/>
      <c r="E638" s="235"/>
      <c r="F638" s="267"/>
      <c r="G638" s="224"/>
      <c r="H638" s="321"/>
      <c r="I638" s="421"/>
      <c r="J638" s="231"/>
      <c r="K638" s="514"/>
      <c r="L638" s="512"/>
      <c r="M638" s="512"/>
      <c r="O638" s="512"/>
      <c r="P638" s="512"/>
      <c r="Q638" s="512"/>
      <c r="R638" s="596"/>
    </row>
    <row r="639" spans="1:18" ht="12" customHeight="1" x14ac:dyDescent="0.2">
      <c r="A639" s="370"/>
      <c r="B639" s="444"/>
      <c r="C639" s="373"/>
      <c r="D639" s="255"/>
      <c r="E639" s="235"/>
      <c r="F639" s="267"/>
      <c r="G639" s="224"/>
      <c r="H639" s="321"/>
      <c r="I639" s="125"/>
      <c r="J639" s="419"/>
      <c r="K639" s="514"/>
      <c r="L639" s="512"/>
      <c r="M639" s="512"/>
      <c r="O639" s="512"/>
      <c r="P639" s="512"/>
      <c r="Q639" s="512"/>
      <c r="R639" s="596"/>
    </row>
    <row r="640" spans="1:18" ht="12" customHeight="1" x14ac:dyDescent="0.2">
      <c r="A640" s="381"/>
      <c r="B640" s="371"/>
      <c r="C640" s="372"/>
      <c r="D640" s="374"/>
      <c r="E640" s="231"/>
      <c r="F640" s="224"/>
      <c r="G640" s="224"/>
      <c r="H640" s="321"/>
      <c r="I640" s="421"/>
      <c r="J640" s="231"/>
      <c r="K640" s="514"/>
      <c r="L640" s="512"/>
      <c r="M640" s="512"/>
      <c r="O640" s="512"/>
      <c r="P640" s="512"/>
      <c r="Q640" s="512"/>
      <c r="R640" s="596"/>
    </row>
    <row r="641" spans="1:18" ht="12" customHeight="1" x14ac:dyDescent="0.2">
      <c r="A641" s="370"/>
      <c r="B641" s="444"/>
      <c r="C641" s="373"/>
      <c r="D641" s="255"/>
      <c r="E641" s="231"/>
      <c r="F641" s="224"/>
      <c r="G641" s="224"/>
      <c r="H641" s="321"/>
      <c r="I641" s="125"/>
      <c r="J641" s="231"/>
      <c r="K641" s="514"/>
      <c r="L641" s="512"/>
      <c r="M641" s="512"/>
      <c r="O641" s="512"/>
      <c r="P641" s="512"/>
      <c r="Q641" s="512"/>
      <c r="R641" s="596"/>
    </row>
    <row r="642" spans="1:18" ht="12" customHeight="1" x14ac:dyDescent="0.2">
      <c r="A642" s="381"/>
      <c r="B642" s="371"/>
      <c r="C642" s="372"/>
      <c r="D642" s="374"/>
      <c r="E642" s="314"/>
      <c r="F642" s="315"/>
      <c r="G642" s="257"/>
      <c r="H642" s="317"/>
      <c r="I642" s="317"/>
      <c r="J642" s="314"/>
      <c r="K642" s="595"/>
      <c r="L642" s="512"/>
      <c r="M642" s="512"/>
      <c r="O642" s="512"/>
      <c r="P642" s="512"/>
      <c r="Q642" s="512"/>
      <c r="R642" s="596"/>
    </row>
    <row r="643" spans="1:18" ht="12" customHeight="1" x14ac:dyDescent="0.2">
      <c r="A643" s="370"/>
      <c r="B643" s="444"/>
      <c r="C643" s="373"/>
      <c r="D643" s="255"/>
      <c r="E643" s="243"/>
      <c r="F643" s="325"/>
      <c r="G643" s="316"/>
      <c r="H643" s="318"/>
      <c r="I643" s="318"/>
      <c r="J643" s="243"/>
      <c r="K643" s="595"/>
      <c r="L643" s="512"/>
      <c r="M643" s="512"/>
      <c r="O643" s="512"/>
      <c r="P643" s="512"/>
      <c r="Q643" s="512"/>
      <c r="R643" s="596"/>
    </row>
    <row r="644" spans="1:18" ht="12" customHeight="1" x14ac:dyDescent="0.2">
      <c r="A644" s="381"/>
      <c r="B644" s="371"/>
      <c r="C644" s="372"/>
      <c r="D644" s="374"/>
      <c r="E644" s="314"/>
      <c r="F644" s="315"/>
      <c r="G644" s="257"/>
      <c r="H644" s="317"/>
      <c r="I644" s="319"/>
      <c r="J644" s="314"/>
      <c r="K644" s="595"/>
      <c r="L644" s="512"/>
      <c r="M644" s="512"/>
      <c r="O644" s="512"/>
      <c r="P644" s="512"/>
      <c r="Q644" s="512"/>
      <c r="R644" s="596"/>
    </row>
    <row r="645" spans="1:18" ht="12" customHeight="1" x14ac:dyDescent="0.2">
      <c r="A645" s="370"/>
      <c r="B645" s="444"/>
      <c r="C645" s="373"/>
      <c r="D645" s="255"/>
      <c r="E645" s="243"/>
      <c r="F645" s="325"/>
      <c r="G645" s="316"/>
      <c r="H645" s="318"/>
      <c r="I645" s="253"/>
      <c r="J645" s="243"/>
      <c r="K645" s="595"/>
      <c r="L645" s="512"/>
      <c r="M645" s="512"/>
      <c r="O645" s="512"/>
      <c r="P645" s="512"/>
      <c r="Q645" s="512"/>
      <c r="R645" s="596"/>
    </row>
    <row r="646" spans="1:18" ht="12" customHeight="1" x14ac:dyDescent="0.2">
      <c r="A646" s="369"/>
      <c r="B646" s="371"/>
      <c r="C646" s="372"/>
      <c r="D646" s="374"/>
      <c r="E646" s="314"/>
      <c r="F646" s="257"/>
      <c r="G646" s="257"/>
      <c r="H646" s="317"/>
      <c r="I646" s="317"/>
      <c r="J646" s="314"/>
      <c r="K646" s="595"/>
      <c r="L646" s="512"/>
      <c r="M646" s="512"/>
      <c r="O646" s="512"/>
      <c r="P646" s="512"/>
      <c r="Q646" s="512"/>
      <c r="R646" s="596"/>
    </row>
    <row r="647" spans="1:18" ht="12" customHeight="1" x14ac:dyDescent="0.2">
      <c r="A647" s="370"/>
      <c r="B647" s="444"/>
      <c r="C647" s="373"/>
      <c r="D647" s="255"/>
      <c r="E647" s="243"/>
      <c r="F647" s="316"/>
      <c r="G647" s="316"/>
      <c r="H647" s="318"/>
      <c r="I647" s="318"/>
      <c r="J647" s="243"/>
      <c r="K647" s="595"/>
      <c r="L647" s="512"/>
      <c r="M647" s="512"/>
      <c r="O647" s="512"/>
      <c r="P647" s="512"/>
      <c r="Q647" s="512"/>
      <c r="R647" s="596"/>
    </row>
    <row r="648" spans="1:18" ht="12" customHeight="1" x14ac:dyDescent="0.2">
      <c r="A648" s="369"/>
      <c r="B648" s="371"/>
      <c r="C648" s="372"/>
      <c r="D648" s="374"/>
      <c r="E648" s="314"/>
      <c r="F648" s="257"/>
      <c r="G648" s="257"/>
      <c r="H648" s="317"/>
      <c r="I648" s="317"/>
      <c r="J648" s="314"/>
      <c r="K648" s="595"/>
      <c r="L648" s="512"/>
      <c r="M648" s="512"/>
      <c r="O648" s="512"/>
      <c r="P648" s="512"/>
      <c r="Q648" s="512"/>
      <c r="R648" s="596"/>
    </row>
    <row r="649" spans="1:18" ht="12" customHeight="1" x14ac:dyDescent="0.2">
      <c r="A649" s="370"/>
      <c r="B649" s="444"/>
      <c r="C649" s="373"/>
      <c r="D649" s="255"/>
      <c r="E649" s="243"/>
      <c r="F649" s="316"/>
      <c r="G649" s="316"/>
      <c r="H649" s="318"/>
      <c r="I649" s="318"/>
      <c r="J649" s="243"/>
      <c r="K649" s="595"/>
      <c r="L649" s="512"/>
      <c r="M649" s="512"/>
      <c r="O649" s="512"/>
      <c r="P649" s="512"/>
      <c r="Q649" s="512"/>
      <c r="R649" s="596"/>
    </row>
    <row r="650" spans="1:18" ht="12" customHeight="1" x14ac:dyDescent="0.2">
      <c r="A650" s="369"/>
      <c r="B650" s="371"/>
      <c r="C650" s="372"/>
      <c r="D650" s="374"/>
      <c r="E650" s="314"/>
      <c r="F650" s="257"/>
      <c r="G650" s="257"/>
      <c r="H650" s="317"/>
      <c r="I650" s="319"/>
      <c r="J650" s="314"/>
      <c r="K650" s="595"/>
      <c r="L650" s="512"/>
      <c r="M650" s="512"/>
      <c r="O650" s="512"/>
      <c r="P650" s="512"/>
      <c r="Q650" s="512"/>
      <c r="R650" s="596"/>
    </row>
    <row r="651" spans="1:18" ht="12" customHeight="1" x14ac:dyDescent="0.2">
      <c r="A651" s="370"/>
      <c r="B651" s="444"/>
      <c r="C651" s="373"/>
      <c r="D651" s="255"/>
      <c r="E651" s="243"/>
      <c r="F651" s="316"/>
      <c r="G651" s="316"/>
      <c r="H651" s="318"/>
      <c r="I651" s="253"/>
      <c r="J651" s="243"/>
      <c r="K651" s="595"/>
      <c r="L651" s="512"/>
      <c r="M651" s="512"/>
      <c r="O651" s="512"/>
      <c r="P651" s="512"/>
      <c r="Q651" s="512"/>
      <c r="R651" s="596"/>
    </row>
    <row r="652" spans="1:18" ht="12" customHeight="1" x14ac:dyDescent="0.2">
      <c r="A652" s="369"/>
      <c r="B652" s="371"/>
      <c r="C652" s="372"/>
      <c r="D652" s="374"/>
      <c r="E652" s="314"/>
      <c r="F652" s="257"/>
      <c r="G652" s="257"/>
      <c r="H652" s="314"/>
      <c r="I652" s="314"/>
      <c r="J652" s="314"/>
      <c r="K652" s="595"/>
      <c r="L652" s="512"/>
      <c r="M652" s="512"/>
      <c r="O652" s="512"/>
      <c r="P652" s="512"/>
      <c r="Q652" s="512"/>
      <c r="R652" s="596"/>
    </row>
    <row r="653" spans="1:18" ht="12" customHeight="1" x14ac:dyDescent="0.2">
      <c r="A653" s="370"/>
      <c r="B653" s="444"/>
      <c r="C653" s="373"/>
      <c r="D653" s="255"/>
      <c r="E653" s="243"/>
      <c r="F653" s="316"/>
      <c r="G653" s="316"/>
      <c r="H653" s="243"/>
      <c r="I653" s="243"/>
      <c r="J653" s="243"/>
      <c r="K653" s="595"/>
      <c r="L653" s="512"/>
      <c r="M653" s="512"/>
      <c r="O653" s="512"/>
      <c r="P653" s="512"/>
      <c r="Q653" s="512"/>
      <c r="R653" s="596"/>
    </row>
    <row r="654" spans="1:18" ht="12" customHeight="1" x14ac:dyDescent="0.2">
      <c r="A654" s="369"/>
      <c r="B654" s="371"/>
      <c r="C654" s="372"/>
      <c r="D654" s="374"/>
      <c r="E654" s="314"/>
      <c r="F654" s="257"/>
      <c r="G654" s="257"/>
      <c r="H654" s="317"/>
      <c r="I654" s="319"/>
      <c r="J654" s="314"/>
      <c r="K654" s="595"/>
      <c r="L654" s="512"/>
      <c r="M654" s="512"/>
      <c r="O654" s="512"/>
      <c r="P654" s="512"/>
      <c r="Q654" s="512"/>
      <c r="R654" s="596"/>
    </row>
    <row r="655" spans="1:18" ht="12" customHeight="1" x14ac:dyDescent="0.2">
      <c r="A655" s="370"/>
      <c r="B655" s="444"/>
      <c r="C655" s="373"/>
      <c r="D655" s="255"/>
      <c r="E655" s="243"/>
      <c r="F655" s="316"/>
      <c r="G655" s="316"/>
      <c r="H655" s="318"/>
      <c r="I655" s="253"/>
      <c r="J655" s="243"/>
      <c r="K655" s="595"/>
      <c r="L655" s="512"/>
      <c r="M655" s="512"/>
      <c r="O655" s="512"/>
      <c r="P655" s="512"/>
      <c r="Q655" s="512"/>
      <c r="R655" s="596"/>
    </row>
    <row r="656" spans="1:18" ht="12" customHeight="1" x14ac:dyDescent="0.2">
      <c r="A656" s="369"/>
      <c r="B656" s="371"/>
      <c r="C656" s="372"/>
      <c r="D656" s="374"/>
      <c r="E656" s="314"/>
      <c r="F656" s="257"/>
      <c r="G656" s="257"/>
      <c r="H656" s="317"/>
      <c r="I656" s="317"/>
      <c r="J656" s="314"/>
      <c r="K656" s="595"/>
      <c r="L656" s="512"/>
      <c r="M656" s="512"/>
      <c r="O656" s="512"/>
      <c r="P656" s="512"/>
      <c r="Q656" s="512"/>
      <c r="R656" s="596"/>
    </row>
    <row r="657" spans="1:18" ht="12" customHeight="1" x14ac:dyDescent="0.2">
      <c r="A657" s="370"/>
      <c r="B657" s="444"/>
      <c r="C657" s="373"/>
      <c r="D657" s="255"/>
      <c r="E657" s="243"/>
      <c r="F657" s="316"/>
      <c r="G657" s="316"/>
      <c r="H657" s="318"/>
      <c r="I657" s="318"/>
      <c r="J657" s="243"/>
      <c r="K657" s="595"/>
      <c r="L657" s="512"/>
      <c r="M657" s="512"/>
      <c r="O657" s="512"/>
      <c r="P657" s="512"/>
      <c r="Q657" s="512"/>
      <c r="R657" s="596"/>
    </row>
    <row r="658" spans="1:18" ht="12" customHeight="1" x14ac:dyDescent="0.2">
      <c r="A658" s="369"/>
      <c r="B658" s="371"/>
      <c r="C658" s="372"/>
      <c r="D658" s="374"/>
      <c r="E658" s="314"/>
      <c r="F658" s="315"/>
      <c r="G658" s="257"/>
      <c r="H658" s="317"/>
      <c r="I658" s="319"/>
      <c r="J658" s="314"/>
      <c r="K658" s="595"/>
      <c r="L658" s="512"/>
      <c r="M658" s="512"/>
      <c r="O658" s="512"/>
      <c r="P658" s="512"/>
      <c r="Q658" s="512"/>
      <c r="R658" s="596"/>
    </row>
    <row r="659" spans="1:18" ht="12" customHeight="1" x14ac:dyDescent="0.2">
      <c r="A659" s="370"/>
      <c r="B659" s="444"/>
      <c r="C659" s="373"/>
      <c r="D659" s="255"/>
      <c r="E659" s="243"/>
      <c r="F659" s="316"/>
      <c r="G659" s="316"/>
      <c r="H659" s="318"/>
      <c r="I659" s="253"/>
      <c r="J659" s="297"/>
      <c r="K659" s="595"/>
      <c r="L659" s="512"/>
      <c r="M659" s="512"/>
      <c r="O659" s="512"/>
      <c r="P659" s="512"/>
      <c r="Q659" s="512"/>
      <c r="R659" s="596"/>
    </row>
    <row r="660" spans="1:18" ht="12" customHeight="1" x14ac:dyDescent="0.2">
      <c r="A660" s="369"/>
      <c r="B660" s="379"/>
      <c r="C660" s="372"/>
      <c r="D660" s="374"/>
      <c r="E660" s="314"/>
      <c r="F660" s="257"/>
      <c r="G660" s="257"/>
      <c r="H660" s="317"/>
      <c r="I660" s="317"/>
      <c r="J660" s="314"/>
      <c r="K660" s="595"/>
      <c r="L660" s="512"/>
      <c r="M660" s="512"/>
      <c r="O660" s="512"/>
      <c r="P660" s="512"/>
      <c r="Q660" s="512"/>
      <c r="R660" s="596"/>
    </row>
    <row r="661" spans="1:18" ht="12" customHeight="1" x14ac:dyDescent="0.2">
      <c r="A661" s="370"/>
      <c r="B661" s="373"/>
      <c r="C661" s="373"/>
      <c r="D661" s="255"/>
      <c r="E661" s="243"/>
      <c r="F661" s="316"/>
      <c r="G661" s="316"/>
      <c r="H661" s="318"/>
      <c r="I661" s="318"/>
      <c r="J661" s="243"/>
      <c r="K661" s="595"/>
      <c r="L661" s="512"/>
      <c r="M661" s="512"/>
      <c r="O661" s="512"/>
      <c r="P661" s="512"/>
      <c r="Q661" s="512"/>
      <c r="R661" s="596"/>
    </row>
    <row r="662" spans="1:18" ht="12" customHeight="1" x14ac:dyDescent="0.2">
      <c r="A662" s="369"/>
      <c r="B662" s="371"/>
      <c r="C662" s="372"/>
      <c r="D662" s="374"/>
      <c r="E662" s="314"/>
      <c r="F662" s="315"/>
      <c r="G662" s="257"/>
      <c r="H662" s="317"/>
      <c r="I662" s="317"/>
      <c r="J662" s="314"/>
      <c r="K662" s="595"/>
      <c r="L662" s="512"/>
      <c r="M662" s="512"/>
      <c r="O662" s="512"/>
      <c r="P662" s="512"/>
      <c r="Q662" s="512"/>
      <c r="R662" s="596"/>
    </row>
    <row r="663" spans="1:18" ht="12" customHeight="1" x14ac:dyDescent="0.2">
      <c r="A663" s="370"/>
      <c r="B663" s="444"/>
      <c r="C663" s="373"/>
      <c r="D663" s="255"/>
      <c r="E663" s="243"/>
      <c r="F663" s="325"/>
      <c r="G663" s="316"/>
      <c r="H663" s="318"/>
      <c r="I663" s="318"/>
      <c r="J663" s="243"/>
      <c r="K663" s="595"/>
      <c r="L663" s="512"/>
      <c r="M663" s="512"/>
      <c r="O663" s="512"/>
      <c r="P663" s="512"/>
      <c r="Q663" s="512"/>
      <c r="R663" s="596"/>
    </row>
    <row r="664" spans="1:18" ht="12" customHeight="1" x14ac:dyDescent="0.2">
      <c r="A664" s="381"/>
      <c r="B664" s="371"/>
      <c r="C664" s="372"/>
      <c r="D664" s="374"/>
      <c r="E664" s="324"/>
      <c r="F664" s="382"/>
      <c r="G664" s="257"/>
      <c r="H664" s="324"/>
      <c r="I664" s="324"/>
      <c r="J664" s="324"/>
      <c r="K664" s="595"/>
      <c r="L664" s="512"/>
      <c r="M664" s="512"/>
      <c r="O664" s="512"/>
      <c r="P664" s="512"/>
      <c r="Q664" s="512"/>
      <c r="R664" s="596"/>
    </row>
    <row r="665" spans="1:18" ht="12" customHeight="1" x14ac:dyDescent="0.2">
      <c r="A665" s="370"/>
      <c r="B665" s="444"/>
      <c r="C665" s="373"/>
      <c r="D665" s="255"/>
      <c r="E665" s="241"/>
      <c r="F665" s="294"/>
      <c r="G665" s="316"/>
      <c r="H665" s="241"/>
      <c r="I665" s="241"/>
      <c r="J665" s="241"/>
      <c r="K665" s="595"/>
      <c r="L665" s="512"/>
      <c r="M665" s="512"/>
      <c r="O665" s="512"/>
      <c r="P665" s="512"/>
      <c r="Q665" s="512"/>
      <c r="R665" s="596"/>
    </row>
    <row r="666" spans="1:18" ht="12" customHeight="1" x14ac:dyDescent="0.2">
      <c r="A666" s="381"/>
      <c r="B666" s="371"/>
      <c r="C666" s="372"/>
      <c r="D666" s="374"/>
      <c r="E666" s="327"/>
      <c r="F666" s="326"/>
      <c r="G666" s="257"/>
      <c r="H666" s="327"/>
      <c r="I666" s="327"/>
      <c r="J666" s="327"/>
      <c r="K666" s="595"/>
      <c r="L666" s="512"/>
      <c r="M666" s="512"/>
      <c r="O666" s="512"/>
      <c r="P666" s="512"/>
      <c r="Q666" s="512"/>
      <c r="R666" s="596"/>
    </row>
    <row r="667" spans="1:18" ht="12" customHeight="1" x14ac:dyDescent="0.2">
      <c r="A667" s="370"/>
      <c r="B667" s="444"/>
      <c r="C667" s="373"/>
      <c r="D667" s="255"/>
      <c r="E667" s="247"/>
      <c r="F667" s="300"/>
      <c r="G667" s="316"/>
      <c r="H667" s="247"/>
      <c r="I667" s="247"/>
      <c r="J667" s="247"/>
      <c r="K667" s="595"/>
      <c r="L667" s="512"/>
      <c r="M667" s="512"/>
      <c r="O667" s="512"/>
      <c r="P667" s="512"/>
      <c r="Q667" s="512"/>
      <c r="R667" s="596"/>
    </row>
    <row r="668" spans="1:18" ht="12" customHeight="1" x14ac:dyDescent="0.2">
      <c r="A668" s="381"/>
      <c r="B668" s="379"/>
      <c r="C668" s="372"/>
      <c r="D668" s="374"/>
      <c r="E668" s="314"/>
      <c r="F668" s="315"/>
      <c r="G668" s="257"/>
      <c r="H668" s="327"/>
      <c r="I668" s="327"/>
      <c r="J668" s="324"/>
      <c r="K668" s="595"/>
      <c r="L668" s="512"/>
      <c r="M668" s="512"/>
      <c r="O668" s="512"/>
      <c r="P668" s="512"/>
      <c r="Q668" s="512"/>
      <c r="R668" s="596"/>
    </row>
    <row r="669" spans="1:18" ht="12" customHeight="1" x14ac:dyDescent="0.2">
      <c r="A669" s="370"/>
      <c r="B669" s="373"/>
      <c r="C669" s="373"/>
      <c r="D669" s="255"/>
      <c r="E669" s="243"/>
      <c r="F669" s="375"/>
      <c r="G669" s="316"/>
      <c r="H669" s="247"/>
      <c r="I669" s="247"/>
      <c r="J669" s="241"/>
      <c r="K669" s="595"/>
      <c r="L669" s="512"/>
      <c r="M669" s="512"/>
      <c r="O669" s="512"/>
      <c r="P669" s="512"/>
      <c r="Q669" s="512"/>
      <c r="R669" s="596"/>
    </row>
    <row r="670" spans="1:18" ht="12" customHeight="1" x14ac:dyDescent="0.2">
      <c r="A670" s="369"/>
      <c r="B670" s="379"/>
      <c r="C670" s="372"/>
      <c r="D670" s="374"/>
      <c r="E670" s="314"/>
      <c r="F670" s="257"/>
      <c r="G670" s="257"/>
      <c r="H670" s="317"/>
      <c r="I670" s="317"/>
      <c r="J670" s="314"/>
      <c r="K670" s="595"/>
      <c r="L670" s="512"/>
      <c r="M670" s="512"/>
      <c r="O670" s="512"/>
      <c r="P670" s="512"/>
      <c r="Q670" s="512"/>
      <c r="R670" s="596"/>
    </row>
    <row r="671" spans="1:18" ht="12" customHeight="1" x14ac:dyDescent="0.2">
      <c r="A671" s="370"/>
      <c r="B671" s="373"/>
      <c r="C671" s="373"/>
      <c r="D671" s="255"/>
      <c r="E671" s="243"/>
      <c r="F671" s="316"/>
      <c r="G671" s="316"/>
      <c r="H671" s="318"/>
      <c r="I671" s="318"/>
      <c r="J671" s="243"/>
      <c r="K671" s="595"/>
      <c r="L671" s="512"/>
      <c r="M671" s="512"/>
      <c r="O671" s="512"/>
      <c r="P671" s="512"/>
      <c r="Q671" s="512"/>
      <c r="R671" s="596"/>
    </row>
    <row r="672" spans="1:18" ht="12" customHeight="1" x14ac:dyDescent="0.2">
      <c r="A672" s="381"/>
      <c r="B672" s="371"/>
      <c r="C672" s="372"/>
      <c r="D672" s="374"/>
      <c r="E672" s="314"/>
      <c r="F672" s="257"/>
      <c r="G672" s="257"/>
      <c r="H672" s="317"/>
      <c r="I672" s="319"/>
      <c r="J672" s="314"/>
      <c r="K672" s="595"/>
      <c r="L672" s="512"/>
      <c r="M672" s="512"/>
      <c r="O672" s="512"/>
      <c r="P672" s="512"/>
      <c r="Q672" s="512"/>
      <c r="R672" s="596"/>
    </row>
    <row r="673" spans="1:18" ht="12" customHeight="1" x14ac:dyDescent="0.2">
      <c r="A673" s="370"/>
      <c r="B673" s="444"/>
      <c r="C673" s="373"/>
      <c r="D673" s="255"/>
      <c r="E673" s="243"/>
      <c r="F673" s="316"/>
      <c r="G673" s="316"/>
      <c r="H673" s="318"/>
      <c r="I673" s="253"/>
      <c r="J673" s="243"/>
      <c r="K673" s="595"/>
      <c r="L673" s="512"/>
      <c r="M673" s="512"/>
      <c r="O673" s="512"/>
      <c r="P673" s="512"/>
      <c r="Q673" s="512"/>
      <c r="R673" s="596"/>
    </row>
    <row r="674" spans="1:18" ht="12" customHeight="1" x14ac:dyDescent="0.2">
      <c r="A674" s="381"/>
      <c r="B674" s="371"/>
      <c r="C674" s="372"/>
      <c r="D674" s="374"/>
      <c r="E674" s="314"/>
      <c r="F674" s="315"/>
      <c r="G674" s="257"/>
      <c r="H674" s="317"/>
      <c r="I674" s="317"/>
      <c r="J674" s="314"/>
      <c r="K674" s="595"/>
      <c r="L674" s="512"/>
      <c r="M674" s="512"/>
      <c r="O674" s="512"/>
      <c r="P674" s="512"/>
      <c r="Q674" s="512"/>
      <c r="R674" s="596"/>
    </row>
    <row r="675" spans="1:18" ht="12" customHeight="1" x14ac:dyDescent="0.2">
      <c r="A675" s="370"/>
      <c r="B675" s="444"/>
      <c r="C675" s="373"/>
      <c r="D675" s="255"/>
      <c r="E675" s="243"/>
      <c r="F675" s="316"/>
      <c r="G675" s="316"/>
      <c r="H675" s="318"/>
      <c r="I675" s="318"/>
      <c r="J675" s="243"/>
      <c r="K675" s="595"/>
      <c r="L675" s="512"/>
      <c r="M675" s="512"/>
      <c r="O675" s="512"/>
      <c r="P675" s="512"/>
      <c r="Q675" s="512"/>
      <c r="R675" s="596"/>
    </row>
    <row r="676" spans="1:18" ht="12" customHeight="1" x14ac:dyDescent="0.2">
      <c r="A676" s="381"/>
      <c r="B676" s="379"/>
      <c r="C676" s="372"/>
      <c r="D676" s="374"/>
      <c r="E676" s="314"/>
      <c r="F676" s="315"/>
      <c r="G676" s="257"/>
      <c r="H676" s="317"/>
      <c r="I676" s="317"/>
      <c r="J676" s="314"/>
      <c r="K676" s="595"/>
      <c r="L676" s="512"/>
      <c r="M676" s="512"/>
      <c r="O676" s="512"/>
      <c r="P676" s="512"/>
      <c r="Q676" s="512"/>
      <c r="R676" s="596"/>
    </row>
    <row r="677" spans="1:18" ht="12" customHeight="1" x14ac:dyDescent="0.2">
      <c r="A677" s="370"/>
      <c r="B677" s="373"/>
      <c r="C677" s="373"/>
      <c r="D677" s="255"/>
      <c r="E677" s="243"/>
      <c r="F677" s="325"/>
      <c r="G677" s="316"/>
      <c r="H677" s="318"/>
      <c r="I677" s="318"/>
      <c r="J677" s="243"/>
      <c r="K677" s="595"/>
      <c r="L677" s="512"/>
      <c r="M677" s="512"/>
      <c r="O677" s="512"/>
      <c r="P677" s="512"/>
      <c r="Q677" s="512"/>
      <c r="R677" s="596"/>
    </row>
    <row r="678" spans="1:18" ht="12" customHeight="1" x14ac:dyDescent="0.2">
      <c r="A678" s="381"/>
      <c r="B678" s="371"/>
      <c r="C678" s="372"/>
      <c r="D678" s="374"/>
      <c r="E678" s="314"/>
      <c r="F678" s="315"/>
      <c r="G678" s="257"/>
      <c r="H678" s="317"/>
      <c r="I678" s="319"/>
      <c r="J678" s="317"/>
      <c r="K678" s="595"/>
      <c r="L678" s="512"/>
      <c r="M678" s="512"/>
      <c r="O678" s="512"/>
      <c r="P678" s="512"/>
      <c r="Q678" s="512"/>
      <c r="R678" s="596"/>
    </row>
    <row r="679" spans="1:18" ht="12" customHeight="1" x14ac:dyDescent="0.2">
      <c r="A679" s="370"/>
      <c r="B679" s="444"/>
      <c r="C679" s="373"/>
      <c r="D679" s="255"/>
      <c r="E679" s="297"/>
      <c r="F679" s="297"/>
      <c r="G679" s="316"/>
      <c r="H679" s="318"/>
      <c r="I679" s="297"/>
      <c r="J679" s="320"/>
      <c r="K679" s="595"/>
      <c r="L679" s="512"/>
      <c r="M679" s="512"/>
      <c r="O679" s="512"/>
      <c r="P679" s="512"/>
      <c r="Q679" s="512"/>
      <c r="R679" s="596"/>
    </row>
    <row r="680" spans="1:18" ht="12" customHeight="1" x14ac:dyDescent="0.2">
      <c r="A680" s="381"/>
      <c r="B680" s="371"/>
      <c r="C680" s="372"/>
      <c r="D680" s="374"/>
      <c r="E680" s="314"/>
      <c r="F680" s="257"/>
      <c r="G680" s="257"/>
      <c r="H680" s="314"/>
      <c r="I680" s="319"/>
      <c r="J680" s="314"/>
      <c r="K680" s="595"/>
      <c r="L680" s="512"/>
      <c r="M680" s="512"/>
      <c r="O680" s="512"/>
      <c r="P680" s="512"/>
      <c r="Q680" s="512"/>
      <c r="R680" s="596"/>
    </row>
    <row r="681" spans="1:18" ht="12" customHeight="1" x14ac:dyDescent="0.2">
      <c r="A681" s="370"/>
      <c r="B681" s="444"/>
      <c r="C681" s="373"/>
      <c r="D681" s="255"/>
      <c r="E681" s="243"/>
      <c r="F681" s="316"/>
      <c r="G681" s="316"/>
      <c r="H681" s="380"/>
      <c r="I681" s="253"/>
      <c r="J681" s="243"/>
      <c r="K681" s="595"/>
      <c r="L681" s="512"/>
      <c r="M681" s="512"/>
      <c r="O681" s="512"/>
      <c r="P681" s="512"/>
      <c r="Q681" s="512"/>
      <c r="R681" s="596"/>
    </row>
    <row r="682" spans="1:18" ht="12" customHeight="1" x14ac:dyDescent="0.2">
      <c r="A682" s="369"/>
      <c r="B682" s="371"/>
      <c r="C682" s="372"/>
      <c r="D682" s="374"/>
      <c r="E682" s="314"/>
      <c r="F682" s="315"/>
      <c r="G682" s="257"/>
      <c r="H682" s="317"/>
      <c r="I682" s="317"/>
      <c r="J682" s="314"/>
      <c r="K682" s="595"/>
      <c r="L682" s="512"/>
      <c r="M682" s="512"/>
      <c r="O682" s="512"/>
      <c r="P682" s="512"/>
      <c r="Q682" s="512"/>
      <c r="R682" s="596"/>
    </row>
    <row r="683" spans="1:18" ht="12" customHeight="1" x14ac:dyDescent="0.2">
      <c r="A683" s="370"/>
      <c r="B683" s="444"/>
      <c r="C683" s="373"/>
      <c r="D683" s="255"/>
      <c r="E683" s="243"/>
      <c r="F683" s="297"/>
      <c r="G683" s="316"/>
      <c r="H683" s="318"/>
      <c r="I683" s="318"/>
      <c r="J683" s="243"/>
      <c r="K683" s="595"/>
      <c r="L683" s="512"/>
      <c r="M683" s="512"/>
      <c r="O683" s="512"/>
      <c r="P683" s="512"/>
      <c r="Q683" s="512"/>
      <c r="R683" s="596"/>
    </row>
    <row r="684" spans="1:18" ht="12" customHeight="1" x14ac:dyDescent="0.2">
      <c r="A684" s="369"/>
      <c r="B684" s="371"/>
      <c r="C684" s="372"/>
      <c r="D684" s="374"/>
      <c r="E684" s="314"/>
      <c r="F684" s="257"/>
      <c r="G684" s="257"/>
      <c r="H684" s="317"/>
      <c r="I684" s="319"/>
      <c r="J684" s="314"/>
      <c r="K684" s="595"/>
      <c r="L684" s="512"/>
      <c r="M684" s="512"/>
      <c r="O684" s="512"/>
      <c r="P684" s="512"/>
      <c r="Q684" s="512"/>
      <c r="R684" s="596"/>
    </row>
    <row r="685" spans="1:18" ht="12" customHeight="1" x14ac:dyDescent="0.2">
      <c r="A685" s="370"/>
      <c r="B685" s="444"/>
      <c r="C685" s="373"/>
      <c r="D685" s="255"/>
      <c r="E685" s="243"/>
      <c r="F685" s="316"/>
      <c r="G685" s="316"/>
      <c r="H685" s="318"/>
      <c r="I685" s="253"/>
      <c r="J685" s="243"/>
      <c r="K685" s="595"/>
      <c r="L685" s="512"/>
      <c r="M685" s="512"/>
      <c r="O685" s="512"/>
      <c r="P685" s="512"/>
      <c r="Q685" s="512"/>
      <c r="R685" s="596"/>
    </row>
    <row r="686" spans="1:18" ht="12" customHeight="1" x14ac:dyDescent="0.2">
      <c r="A686" s="369"/>
      <c r="B686" s="371"/>
      <c r="C686" s="372"/>
      <c r="D686" s="374"/>
      <c r="E686" s="314"/>
      <c r="F686" s="257"/>
      <c r="G686" s="257"/>
      <c r="H686" s="317"/>
      <c r="I686" s="317"/>
      <c r="J686" s="314"/>
      <c r="K686" s="595"/>
      <c r="L686" s="512"/>
      <c r="M686" s="512"/>
      <c r="O686" s="512"/>
      <c r="P686" s="512"/>
      <c r="Q686" s="512"/>
      <c r="R686" s="596"/>
    </row>
    <row r="687" spans="1:18" ht="12" customHeight="1" x14ac:dyDescent="0.2">
      <c r="A687" s="370"/>
      <c r="B687" s="444"/>
      <c r="C687" s="373"/>
      <c r="D687" s="255"/>
      <c r="E687" s="243"/>
      <c r="F687" s="316"/>
      <c r="G687" s="316"/>
      <c r="H687" s="318"/>
      <c r="I687" s="318"/>
      <c r="J687" s="243"/>
      <c r="K687" s="595"/>
      <c r="L687" s="512"/>
      <c r="M687" s="512"/>
      <c r="O687" s="512"/>
      <c r="P687" s="512"/>
      <c r="Q687" s="512"/>
      <c r="R687" s="596"/>
    </row>
    <row r="688" spans="1:18" ht="12" customHeight="1" x14ac:dyDescent="0.2">
      <c r="A688" s="369"/>
      <c r="B688" s="371"/>
      <c r="C688" s="372"/>
      <c r="D688" s="374"/>
      <c r="E688" s="314"/>
      <c r="F688" s="315"/>
      <c r="G688" s="257"/>
      <c r="H688" s="317"/>
      <c r="I688" s="317"/>
      <c r="J688" s="314"/>
      <c r="K688" s="595"/>
      <c r="L688" s="512"/>
      <c r="M688" s="512"/>
      <c r="O688" s="512"/>
      <c r="P688" s="512"/>
      <c r="Q688" s="512"/>
      <c r="R688" s="596"/>
    </row>
    <row r="689" spans="1:18" ht="12" customHeight="1" x14ac:dyDescent="0.2">
      <c r="A689" s="370"/>
      <c r="B689" s="444"/>
      <c r="C689" s="373"/>
      <c r="D689" s="255"/>
      <c r="E689" s="243"/>
      <c r="F689" s="297"/>
      <c r="G689" s="316"/>
      <c r="H689" s="318"/>
      <c r="I689" s="318"/>
      <c r="J689" s="243"/>
      <c r="K689" s="595"/>
      <c r="L689" s="512"/>
      <c r="M689" s="512"/>
      <c r="O689" s="512"/>
      <c r="P689" s="512"/>
      <c r="Q689" s="512"/>
      <c r="R689" s="596"/>
    </row>
    <row r="690" spans="1:18" ht="12" customHeight="1" x14ac:dyDescent="0.2">
      <c r="A690" s="369"/>
      <c r="B690" s="371"/>
      <c r="C690" s="372"/>
      <c r="D690" s="374"/>
      <c r="E690" s="314"/>
      <c r="F690" s="315"/>
      <c r="G690" s="257"/>
      <c r="H690" s="317"/>
      <c r="I690" s="319"/>
      <c r="J690" s="314"/>
      <c r="K690" s="595"/>
      <c r="L690" s="512"/>
      <c r="M690" s="512"/>
      <c r="O690" s="512"/>
      <c r="P690" s="512"/>
      <c r="Q690" s="512"/>
      <c r="R690" s="596"/>
    </row>
    <row r="691" spans="1:18" ht="12" customHeight="1" x14ac:dyDescent="0.2">
      <c r="A691" s="370"/>
      <c r="B691" s="444"/>
      <c r="C691" s="373"/>
      <c r="D691" s="255"/>
      <c r="E691" s="243"/>
      <c r="F691" s="316"/>
      <c r="G691" s="316"/>
      <c r="H691" s="318"/>
      <c r="I691" s="253"/>
      <c r="J691" s="243"/>
      <c r="K691" s="595"/>
      <c r="L691" s="512"/>
      <c r="M691" s="512"/>
      <c r="O691" s="512"/>
      <c r="P691" s="512"/>
      <c r="Q691" s="512"/>
      <c r="R691" s="596"/>
    </row>
    <row r="692" spans="1:18" ht="12" customHeight="1" x14ac:dyDescent="0.2">
      <c r="A692" s="369"/>
      <c r="B692" s="371"/>
      <c r="C692" s="372"/>
      <c r="D692" s="374"/>
      <c r="E692" s="314"/>
      <c r="F692" s="257"/>
      <c r="G692" s="257"/>
      <c r="H692" s="317"/>
      <c r="I692" s="317"/>
      <c r="J692" s="314"/>
      <c r="K692" s="595"/>
      <c r="L692" s="512"/>
      <c r="M692" s="512"/>
      <c r="O692" s="512"/>
      <c r="P692" s="512"/>
      <c r="Q692" s="512"/>
      <c r="R692" s="596"/>
    </row>
    <row r="693" spans="1:18" ht="12" customHeight="1" x14ac:dyDescent="0.2">
      <c r="A693" s="370"/>
      <c r="B693" s="444"/>
      <c r="C693" s="373"/>
      <c r="D693" s="255"/>
      <c r="E693" s="243"/>
      <c r="F693" s="316"/>
      <c r="G693" s="316"/>
      <c r="H693" s="318"/>
      <c r="I693" s="318"/>
      <c r="J693" s="243"/>
      <c r="K693" s="595"/>
      <c r="L693" s="512"/>
      <c r="M693" s="512"/>
      <c r="O693" s="512"/>
      <c r="P693" s="512"/>
      <c r="Q693" s="512"/>
      <c r="R693" s="596"/>
    </row>
    <row r="694" spans="1:18" ht="12" customHeight="1" x14ac:dyDescent="0.2">
      <c r="A694" s="369"/>
      <c r="B694" s="371"/>
      <c r="C694" s="372"/>
      <c r="D694" s="374"/>
      <c r="E694" s="314"/>
      <c r="F694" s="257"/>
      <c r="G694" s="257"/>
      <c r="H694" s="317"/>
      <c r="I694" s="317"/>
      <c r="J694" s="314"/>
      <c r="K694" s="595"/>
      <c r="L694" s="512"/>
      <c r="M694" s="512"/>
      <c r="O694" s="512"/>
      <c r="P694" s="512"/>
      <c r="Q694" s="512"/>
      <c r="R694" s="596"/>
    </row>
    <row r="695" spans="1:18" ht="12" customHeight="1" x14ac:dyDescent="0.2">
      <c r="A695" s="370"/>
      <c r="B695" s="444"/>
      <c r="C695" s="373"/>
      <c r="D695" s="255"/>
      <c r="E695" s="243"/>
      <c r="F695" s="316"/>
      <c r="G695" s="316"/>
      <c r="H695" s="318"/>
      <c r="I695" s="318"/>
      <c r="J695" s="243"/>
      <c r="K695" s="595"/>
      <c r="L695" s="512"/>
      <c r="M695" s="512"/>
      <c r="O695" s="512"/>
      <c r="P695" s="512"/>
      <c r="Q695" s="512"/>
      <c r="R695" s="596"/>
    </row>
    <row r="696" spans="1:18" ht="12" customHeight="1" x14ac:dyDescent="0.2">
      <c r="A696" s="369"/>
      <c r="B696" s="379"/>
      <c r="C696" s="372"/>
      <c r="D696" s="374"/>
      <c r="E696" s="324"/>
      <c r="F696" s="382"/>
      <c r="G696" s="257"/>
      <c r="H696" s="324"/>
      <c r="I696" s="324"/>
      <c r="J696" s="411"/>
      <c r="K696" s="595"/>
      <c r="L696" s="512"/>
      <c r="M696" s="512"/>
      <c r="O696" s="512"/>
      <c r="P696" s="512"/>
      <c r="Q696" s="512"/>
      <c r="R696" s="596"/>
    </row>
    <row r="697" spans="1:18" ht="12" customHeight="1" x14ac:dyDescent="0.2">
      <c r="A697" s="370"/>
      <c r="B697" s="373"/>
      <c r="C697" s="373"/>
      <c r="D697" s="255"/>
      <c r="E697" s="241"/>
      <c r="F697" s="294"/>
      <c r="G697" s="316"/>
      <c r="H697" s="241"/>
      <c r="I697" s="241"/>
      <c r="J697" s="412"/>
      <c r="K697" s="595"/>
      <c r="L697" s="512"/>
      <c r="M697" s="512"/>
      <c r="O697" s="512"/>
      <c r="P697" s="512"/>
      <c r="Q697" s="512"/>
      <c r="R697" s="596"/>
    </row>
    <row r="698" spans="1:18" ht="12" customHeight="1" x14ac:dyDescent="0.2">
      <c r="A698" s="369"/>
      <c r="B698" s="371"/>
      <c r="C698" s="372"/>
      <c r="D698" s="374"/>
      <c r="E698" s="314"/>
      <c r="F698" s="257"/>
      <c r="G698" s="257"/>
      <c r="H698" s="317"/>
      <c r="I698" s="317"/>
      <c r="J698" s="314"/>
      <c r="K698" s="595"/>
      <c r="L698" s="512"/>
      <c r="M698" s="512"/>
      <c r="O698" s="512"/>
      <c r="P698" s="512"/>
      <c r="Q698" s="512"/>
      <c r="R698" s="596"/>
    </row>
    <row r="699" spans="1:18" ht="12" customHeight="1" x14ac:dyDescent="0.2">
      <c r="A699" s="370"/>
      <c r="B699" s="444"/>
      <c r="C699" s="373"/>
      <c r="D699" s="255"/>
      <c r="E699" s="243"/>
      <c r="F699" s="316"/>
      <c r="G699" s="316"/>
      <c r="H699" s="318"/>
      <c r="I699" s="318"/>
      <c r="J699" s="243"/>
      <c r="K699" s="595"/>
      <c r="L699" s="512"/>
      <c r="M699" s="512"/>
      <c r="O699" s="512"/>
      <c r="P699" s="512"/>
      <c r="Q699" s="512"/>
      <c r="R699" s="596"/>
    </row>
    <row r="700" spans="1:18" ht="12" customHeight="1" x14ac:dyDescent="0.2">
      <c r="A700" s="369"/>
      <c r="B700" s="371"/>
      <c r="C700" s="372"/>
      <c r="D700" s="374"/>
      <c r="E700" s="314"/>
      <c r="F700" s="315"/>
      <c r="G700" s="257"/>
      <c r="H700" s="317"/>
      <c r="I700" s="317"/>
      <c r="J700" s="314"/>
      <c r="K700" s="595"/>
      <c r="L700" s="512"/>
      <c r="M700" s="512"/>
      <c r="O700" s="512"/>
      <c r="P700" s="512"/>
      <c r="Q700" s="512"/>
      <c r="R700" s="596"/>
    </row>
    <row r="701" spans="1:18" ht="12" customHeight="1" x14ac:dyDescent="0.2">
      <c r="A701" s="370"/>
      <c r="B701" s="444"/>
      <c r="C701" s="373"/>
      <c r="D701" s="255"/>
      <c r="E701" s="297"/>
      <c r="F701" s="297"/>
      <c r="G701" s="316"/>
      <c r="H701" s="297"/>
      <c r="I701" s="297"/>
      <c r="J701" s="297"/>
      <c r="K701" s="595"/>
      <c r="L701" s="512"/>
      <c r="M701" s="512"/>
      <c r="O701" s="512"/>
      <c r="P701" s="512"/>
      <c r="Q701" s="512"/>
      <c r="R701" s="596"/>
    </row>
    <row r="702" spans="1:18" ht="12" customHeight="1" x14ac:dyDescent="0.2">
      <c r="A702" s="381"/>
      <c r="B702" s="371"/>
      <c r="C702" s="372"/>
      <c r="D702" s="374"/>
      <c r="E702" s="314"/>
      <c r="F702" s="257"/>
      <c r="G702" s="257"/>
      <c r="H702" s="317"/>
      <c r="I702" s="317"/>
      <c r="J702" s="314"/>
      <c r="K702" s="595"/>
      <c r="L702" s="512"/>
      <c r="M702" s="512"/>
      <c r="O702" s="512"/>
      <c r="P702" s="512"/>
      <c r="Q702" s="512"/>
      <c r="R702" s="596"/>
    </row>
    <row r="703" spans="1:18" ht="12" customHeight="1" x14ac:dyDescent="0.2">
      <c r="A703" s="370"/>
      <c r="B703" s="444"/>
      <c r="C703" s="373"/>
      <c r="D703" s="255"/>
      <c r="E703" s="243"/>
      <c r="F703" s="316"/>
      <c r="G703" s="316"/>
      <c r="H703" s="318"/>
      <c r="I703" s="318"/>
      <c r="J703" s="243"/>
      <c r="K703" s="595"/>
      <c r="L703" s="512"/>
      <c r="M703" s="512"/>
      <c r="O703" s="512"/>
      <c r="P703" s="512"/>
      <c r="Q703" s="512"/>
      <c r="R703" s="596"/>
    </row>
    <row r="704" spans="1:18" ht="12" customHeight="1" x14ac:dyDescent="0.2">
      <c r="A704" s="369"/>
      <c r="B704" s="371"/>
      <c r="C704" s="372"/>
      <c r="D704" s="374"/>
      <c r="E704" s="314"/>
      <c r="F704" s="315"/>
      <c r="G704" s="257"/>
      <c r="H704" s="317"/>
      <c r="I704" s="319"/>
      <c r="J704" s="314"/>
      <c r="K704" s="595"/>
      <c r="L704" s="512"/>
      <c r="M704" s="512"/>
      <c r="O704" s="512"/>
      <c r="P704" s="512"/>
      <c r="Q704" s="512"/>
      <c r="R704" s="596"/>
    </row>
    <row r="705" spans="1:18" ht="12" customHeight="1" x14ac:dyDescent="0.2">
      <c r="A705" s="370"/>
      <c r="B705" s="444"/>
      <c r="C705" s="373"/>
      <c r="D705" s="255"/>
      <c r="E705" s="243"/>
      <c r="F705" s="316"/>
      <c r="G705" s="316"/>
      <c r="H705" s="318"/>
      <c r="I705" s="253"/>
      <c r="J705" s="243"/>
      <c r="K705" s="595"/>
      <c r="L705" s="512"/>
      <c r="M705" s="512"/>
      <c r="O705" s="512"/>
      <c r="P705" s="512"/>
      <c r="Q705" s="512"/>
      <c r="R705" s="596"/>
    </row>
    <row r="706" spans="1:18" ht="12" customHeight="1" x14ac:dyDescent="0.2">
      <c r="A706" s="369"/>
      <c r="B706" s="379"/>
      <c r="C706" s="372"/>
      <c r="D706" s="374"/>
      <c r="E706" s="314"/>
      <c r="F706" s="257"/>
      <c r="G706" s="257"/>
      <c r="H706" s="317"/>
      <c r="I706" s="317"/>
      <c r="J706" s="314"/>
      <c r="K706" s="595"/>
      <c r="L706" s="512"/>
      <c r="M706" s="512"/>
      <c r="O706" s="512"/>
      <c r="P706" s="512"/>
      <c r="Q706" s="512"/>
      <c r="R706" s="596"/>
    </row>
    <row r="707" spans="1:18" ht="12" customHeight="1" x14ac:dyDescent="0.2">
      <c r="A707" s="370"/>
      <c r="B707" s="373"/>
      <c r="C707" s="373"/>
      <c r="D707" s="255"/>
      <c r="E707" s="243"/>
      <c r="F707" s="316"/>
      <c r="G707" s="316"/>
      <c r="H707" s="318"/>
      <c r="I707" s="318"/>
      <c r="J707" s="243"/>
      <c r="K707" s="595"/>
      <c r="L707" s="512"/>
      <c r="M707" s="512"/>
      <c r="O707" s="512"/>
      <c r="P707" s="512"/>
      <c r="Q707" s="512"/>
      <c r="R707" s="596"/>
    </row>
    <row r="708" spans="1:18" ht="12" customHeight="1" x14ac:dyDescent="0.2">
      <c r="A708" s="369"/>
      <c r="B708" s="371"/>
      <c r="C708" s="372"/>
      <c r="D708" s="374"/>
      <c r="E708" s="314"/>
      <c r="F708" s="257"/>
      <c r="G708" s="257"/>
      <c r="H708" s="417"/>
      <c r="I708" s="417"/>
      <c r="J708" s="314"/>
      <c r="K708" s="595"/>
      <c r="L708" s="512"/>
      <c r="M708" s="512"/>
      <c r="O708" s="512"/>
      <c r="P708" s="512"/>
      <c r="Q708" s="512"/>
      <c r="R708" s="596"/>
    </row>
    <row r="709" spans="1:18" ht="12" customHeight="1" x14ac:dyDescent="0.2">
      <c r="A709" s="370"/>
      <c r="B709" s="444"/>
      <c r="C709" s="373"/>
      <c r="D709" s="255"/>
      <c r="E709" s="243"/>
      <c r="F709" s="316"/>
      <c r="G709" s="316"/>
      <c r="H709" s="418"/>
      <c r="I709" s="418"/>
      <c r="J709" s="243"/>
      <c r="K709" s="595"/>
      <c r="L709" s="512"/>
      <c r="M709" s="512"/>
      <c r="O709" s="512"/>
      <c r="P709" s="512"/>
      <c r="Q709" s="512"/>
      <c r="R709" s="596"/>
    </row>
    <row r="710" spans="1:18" ht="12" customHeight="1" x14ac:dyDescent="0.2">
      <c r="A710" s="369"/>
      <c r="B710" s="371"/>
      <c r="C710" s="372"/>
      <c r="D710" s="374"/>
      <c r="E710" s="314"/>
      <c r="F710" s="257"/>
      <c r="G710" s="257"/>
      <c r="H710" s="317"/>
      <c r="I710" s="319"/>
      <c r="J710" s="314"/>
      <c r="K710" s="595"/>
      <c r="L710" s="512"/>
      <c r="M710" s="512"/>
      <c r="O710" s="512"/>
      <c r="P710" s="512"/>
      <c r="Q710" s="512"/>
      <c r="R710" s="596"/>
    </row>
    <row r="711" spans="1:18" ht="12" customHeight="1" x14ac:dyDescent="0.2">
      <c r="A711" s="370"/>
      <c r="B711" s="444"/>
      <c r="C711" s="373"/>
      <c r="D711" s="255"/>
      <c r="E711" s="243"/>
      <c r="F711" s="316"/>
      <c r="G711" s="316"/>
      <c r="H711" s="318"/>
      <c r="I711" s="253"/>
      <c r="J711" s="243"/>
      <c r="K711" s="595"/>
      <c r="L711" s="512"/>
      <c r="M711" s="512"/>
      <c r="O711" s="512"/>
      <c r="P711" s="512"/>
      <c r="Q711" s="512"/>
      <c r="R711" s="596"/>
    </row>
    <row r="712" spans="1:18" ht="12" customHeight="1" x14ac:dyDescent="0.2">
      <c r="A712" s="369"/>
      <c r="B712" s="371"/>
      <c r="C712" s="372"/>
      <c r="D712" s="374"/>
      <c r="E712" s="314"/>
      <c r="F712" s="257"/>
      <c r="G712" s="257"/>
      <c r="H712" s="314"/>
      <c r="I712" s="319"/>
      <c r="J712" s="314"/>
      <c r="K712" s="595"/>
      <c r="L712" s="512"/>
      <c r="M712" s="512"/>
      <c r="O712" s="512"/>
      <c r="P712" s="512"/>
      <c r="Q712" s="512"/>
      <c r="R712" s="596"/>
    </row>
    <row r="713" spans="1:18" ht="12" customHeight="1" x14ac:dyDescent="0.2">
      <c r="A713" s="370"/>
      <c r="B713" s="444"/>
      <c r="C713" s="373"/>
      <c r="D713" s="255"/>
      <c r="E713" s="243"/>
      <c r="F713" s="316"/>
      <c r="G713" s="316"/>
      <c r="H713" s="380"/>
      <c r="I713" s="297"/>
      <c r="J713" s="297"/>
      <c r="K713" s="595"/>
      <c r="L713" s="512"/>
      <c r="M713" s="512"/>
      <c r="O713" s="512"/>
      <c r="P713" s="512"/>
      <c r="Q713" s="512"/>
      <c r="R713" s="596"/>
    </row>
    <row r="714" spans="1:18" ht="12" customHeight="1" x14ac:dyDescent="0.2">
      <c r="A714" s="369"/>
      <c r="B714" s="371"/>
      <c r="C714" s="372"/>
      <c r="D714" s="374"/>
      <c r="E714" s="314"/>
      <c r="F714" s="257"/>
      <c r="G714" s="257"/>
      <c r="H714" s="317"/>
      <c r="I714" s="319"/>
      <c r="J714" s="314"/>
      <c r="K714" s="595"/>
      <c r="L714" s="512"/>
      <c r="M714" s="512"/>
      <c r="O714" s="512"/>
      <c r="P714" s="512"/>
      <c r="Q714" s="512"/>
      <c r="R714" s="596"/>
    </row>
    <row r="715" spans="1:18" ht="12" customHeight="1" x14ac:dyDescent="0.2">
      <c r="A715" s="370"/>
      <c r="B715" s="444"/>
      <c r="C715" s="373"/>
      <c r="D715" s="255"/>
      <c r="E715" s="243"/>
      <c r="F715" s="316"/>
      <c r="G715" s="316"/>
      <c r="H715" s="318"/>
      <c r="I715" s="253"/>
      <c r="J715" s="243"/>
      <c r="K715" s="595"/>
      <c r="L715" s="512"/>
      <c r="M715" s="512"/>
      <c r="O715" s="512"/>
      <c r="P715" s="512"/>
      <c r="Q715" s="512"/>
      <c r="R715" s="596"/>
    </row>
    <row r="716" spans="1:18" ht="12" customHeight="1" x14ac:dyDescent="0.2">
      <c r="A716" s="369"/>
      <c r="B716" s="371"/>
      <c r="C716" s="372"/>
      <c r="D716" s="374"/>
      <c r="E716" s="314"/>
      <c r="F716" s="257"/>
      <c r="G716" s="257"/>
      <c r="H716" s="317"/>
      <c r="I716" s="319"/>
      <c r="J716" s="314"/>
      <c r="K716" s="595"/>
      <c r="L716" s="512"/>
      <c r="M716" s="512"/>
      <c r="O716" s="512"/>
      <c r="P716" s="512"/>
      <c r="Q716" s="512"/>
      <c r="R716" s="596"/>
    </row>
    <row r="717" spans="1:18" ht="12" customHeight="1" x14ac:dyDescent="0.2">
      <c r="A717" s="370"/>
      <c r="B717" s="444"/>
      <c r="C717" s="373"/>
      <c r="D717" s="255"/>
      <c r="E717" s="243"/>
      <c r="F717" s="316"/>
      <c r="G717" s="316"/>
      <c r="H717" s="297"/>
      <c r="I717" s="253"/>
      <c r="J717" s="243"/>
      <c r="K717" s="595"/>
      <c r="L717" s="512"/>
      <c r="M717" s="512"/>
      <c r="O717" s="512"/>
      <c r="P717" s="512"/>
      <c r="Q717" s="512"/>
      <c r="R717" s="596"/>
    </row>
    <row r="718" spans="1:18" ht="12" customHeight="1" x14ac:dyDescent="0.2">
      <c r="A718" s="381"/>
      <c r="B718" s="371"/>
      <c r="C718" s="372"/>
      <c r="D718" s="374"/>
      <c r="E718" s="314"/>
      <c r="F718" s="315"/>
      <c r="G718" s="257"/>
      <c r="H718" s="317"/>
      <c r="I718" s="319"/>
      <c r="J718" s="314"/>
      <c r="K718" s="595"/>
      <c r="L718" s="512"/>
      <c r="M718" s="512"/>
      <c r="O718" s="512"/>
      <c r="P718" s="512"/>
      <c r="Q718" s="512"/>
      <c r="R718" s="596"/>
    </row>
    <row r="719" spans="1:18" ht="12" customHeight="1" x14ac:dyDescent="0.2">
      <c r="A719" s="370"/>
      <c r="B719" s="444"/>
      <c r="C719" s="373"/>
      <c r="D719" s="255"/>
      <c r="E719" s="243"/>
      <c r="F719" s="325"/>
      <c r="G719" s="316"/>
      <c r="H719" s="318"/>
      <c r="I719" s="253"/>
      <c r="J719" s="243"/>
      <c r="K719" s="595"/>
      <c r="L719" s="512"/>
      <c r="M719" s="512"/>
      <c r="O719" s="512"/>
      <c r="P719" s="512"/>
      <c r="Q719" s="512"/>
      <c r="R719" s="596"/>
    </row>
    <row r="720" spans="1:18" ht="12" customHeight="1" x14ac:dyDescent="0.2">
      <c r="A720" s="369"/>
      <c r="B720" s="371"/>
      <c r="C720" s="372"/>
      <c r="D720" s="374"/>
      <c r="E720" s="314"/>
      <c r="F720" s="315"/>
      <c r="G720" s="257"/>
      <c r="H720" s="317"/>
      <c r="I720" s="317"/>
      <c r="J720" s="314"/>
      <c r="K720" s="595"/>
      <c r="L720" s="512"/>
      <c r="M720" s="512"/>
      <c r="O720" s="512"/>
      <c r="P720" s="512"/>
      <c r="Q720" s="512"/>
      <c r="R720" s="596"/>
    </row>
    <row r="721" spans="1:18" ht="12" customHeight="1" x14ac:dyDescent="0.2">
      <c r="A721" s="370"/>
      <c r="B721" s="444"/>
      <c r="C721" s="373"/>
      <c r="D721" s="255"/>
      <c r="E721" s="243"/>
      <c r="F721" s="416"/>
      <c r="G721" s="316"/>
      <c r="H721" s="318"/>
      <c r="I721" s="318"/>
      <c r="J721" s="243"/>
      <c r="K721" s="595"/>
      <c r="L721" s="512"/>
      <c r="M721" s="512"/>
      <c r="O721" s="512"/>
      <c r="P721" s="512"/>
      <c r="Q721" s="512"/>
      <c r="R721" s="596"/>
    </row>
    <row r="722" spans="1:18" ht="12" customHeight="1" x14ac:dyDescent="0.2">
      <c r="A722" s="369"/>
      <c r="B722" s="371"/>
      <c r="C722" s="372"/>
      <c r="D722" s="374"/>
      <c r="E722" s="314"/>
      <c r="F722" s="257"/>
      <c r="G722" s="257"/>
      <c r="H722" s="317"/>
      <c r="I722" s="319"/>
      <c r="J722" s="314"/>
      <c r="K722" s="595"/>
      <c r="L722" s="512"/>
      <c r="M722" s="512"/>
      <c r="O722" s="512"/>
      <c r="P722" s="512"/>
      <c r="Q722" s="512"/>
      <c r="R722" s="596"/>
    </row>
    <row r="723" spans="1:18" ht="12" customHeight="1" x14ac:dyDescent="0.2">
      <c r="A723" s="370"/>
      <c r="B723" s="444"/>
      <c r="C723" s="373"/>
      <c r="D723" s="255"/>
      <c r="E723" s="243"/>
      <c r="F723" s="316"/>
      <c r="G723" s="316"/>
      <c r="H723" s="318"/>
      <c r="I723" s="253"/>
      <c r="J723" s="243"/>
      <c r="K723" s="595"/>
      <c r="L723" s="512"/>
      <c r="M723" s="512"/>
      <c r="O723" s="512"/>
      <c r="P723" s="512"/>
      <c r="Q723" s="512"/>
      <c r="R723" s="596"/>
    </row>
    <row r="724" spans="1:18" ht="12" customHeight="1" x14ac:dyDescent="0.2">
      <c r="A724" s="369"/>
      <c r="B724" s="371"/>
      <c r="C724" s="372"/>
      <c r="D724" s="374"/>
      <c r="E724" s="314"/>
      <c r="F724" s="257"/>
      <c r="G724" s="257"/>
      <c r="H724" s="317"/>
      <c r="I724" s="317"/>
      <c r="J724" s="314"/>
      <c r="K724" s="595"/>
      <c r="L724" s="512"/>
      <c r="M724" s="512"/>
      <c r="O724" s="512"/>
      <c r="P724" s="512"/>
      <c r="Q724" s="512"/>
      <c r="R724" s="596"/>
    </row>
    <row r="725" spans="1:18" ht="12" customHeight="1" x14ac:dyDescent="0.2">
      <c r="A725" s="370"/>
      <c r="B725" s="444"/>
      <c r="C725" s="373"/>
      <c r="D725" s="255"/>
      <c r="E725" s="243"/>
      <c r="F725" s="316"/>
      <c r="G725" s="316"/>
      <c r="H725" s="318"/>
      <c r="I725" s="318"/>
      <c r="J725" s="243"/>
      <c r="K725" s="595"/>
      <c r="L725" s="512"/>
      <c r="M725" s="512"/>
      <c r="O725" s="512"/>
      <c r="P725" s="512"/>
      <c r="Q725" s="512"/>
      <c r="R725" s="596"/>
    </row>
    <row r="726" spans="1:18" ht="12" customHeight="1" x14ac:dyDescent="0.2">
      <c r="A726" s="369"/>
      <c r="B726" s="371"/>
      <c r="C726" s="372"/>
      <c r="D726" s="374"/>
      <c r="E726" s="314"/>
      <c r="F726" s="257"/>
      <c r="G726" s="257"/>
      <c r="H726" s="317"/>
      <c r="I726" s="317"/>
      <c r="J726" s="314"/>
      <c r="K726" s="595"/>
      <c r="L726" s="512"/>
      <c r="M726" s="512"/>
      <c r="O726" s="512"/>
      <c r="P726" s="512"/>
      <c r="Q726" s="512"/>
      <c r="R726" s="596"/>
    </row>
    <row r="727" spans="1:18" ht="12" customHeight="1" x14ac:dyDescent="0.2">
      <c r="A727" s="370"/>
      <c r="B727" s="444"/>
      <c r="C727" s="373"/>
      <c r="D727" s="255"/>
      <c r="E727" s="243"/>
      <c r="F727" s="316"/>
      <c r="G727" s="316"/>
      <c r="H727" s="318"/>
      <c r="I727" s="318"/>
      <c r="J727" s="243"/>
      <c r="K727" s="595"/>
      <c r="L727" s="512"/>
      <c r="M727" s="512"/>
      <c r="O727" s="512"/>
      <c r="P727" s="512"/>
      <c r="Q727" s="512"/>
      <c r="R727" s="596"/>
    </row>
    <row r="728" spans="1:18" ht="12" customHeight="1" x14ac:dyDescent="0.2">
      <c r="A728" s="369"/>
      <c r="B728" s="371"/>
      <c r="C728" s="372"/>
      <c r="D728" s="374"/>
      <c r="E728" s="314"/>
      <c r="F728" s="257"/>
      <c r="G728" s="257"/>
      <c r="H728" s="317"/>
      <c r="I728" s="319"/>
      <c r="J728" s="314"/>
      <c r="K728" s="595"/>
      <c r="L728" s="512"/>
      <c r="M728" s="512"/>
      <c r="O728" s="512"/>
      <c r="P728" s="512"/>
      <c r="Q728" s="512"/>
      <c r="R728" s="596"/>
    </row>
    <row r="729" spans="1:18" ht="12" customHeight="1" x14ac:dyDescent="0.2">
      <c r="A729" s="370"/>
      <c r="B729" s="444"/>
      <c r="C729" s="373"/>
      <c r="D729" s="255"/>
      <c r="E729" s="243"/>
      <c r="F729" s="316"/>
      <c r="G729" s="316"/>
      <c r="H729" s="297"/>
      <c r="I729" s="253"/>
      <c r="J729" s="243"/>
      <c r="K729" s="595"/>
      <c r="L729" s="512"/>
      <c r="M729" s="512"/>
      <c r="O729" s="512"/>
      <c r="P729" s="512"/>
      <c r="Q729" s="512"/>
      <c r="R729" s="596"/>
    </row>
    <row r="730" spans="1:18" ht="12" customHeight="1" x14ac:dyDescent="0.2">
      <c r="A730" s="369"/>
      <c r="B730" s="371"/>
      <c r="C730" s="372"/>
      <c r="D730" s="374"/>
      <c r="E730" s="314"/>
      <c r="F730" s="315"/>
      <c r="G730" s="257"/>
      <c r="H730" s="317"/>
      <c r="I730" s="319"/>
      <c r="J730" s="314"/>
      <c r="K730" s="595"/>
      <c r="L730" s="512"/>
      <c r="M730" s="512"/>
      <c r="O730" s="512"/>
      <c r="P730" s="512"/>
      <c r="Q730" s="512"/>
      <c r="R730" s="596"/>
    </row>
    <row r="731" spans="1:18" ht="12" customHeight="1" x14ac:dyDescent="0.2">
      <c r="A731" s="370"/>
      <c r="B731" s="444"/>
      <c r="C731" s="373"/>
      <c r="D731" s="255"/>
      <c r="E731" s="243"/>
      <c r="F731" s="316"/>
      <c r="G731" s="316"/>
      <c r="H731" s="318"/>
      <c r="I731" s="253"/>
      <c r="J731" s="243"/>
      <c r="K731" s="595"/>
      <c r="L731" s="512"/>
      <c r="M731" s="512"/>
      <c r="O731" s="512"/>
      <c r="P731" s="512"/>
      <c r="Q731" s="512"/>
      <c r="R731" s="596"/>
    </row>
    <row r="732" spans="1:18" ht="12" customHeight="1" x14ac:dyDescent="0.2">
      <c r="A732" s="369"/>
      <c r="B732" s="371"/>
      <c r="C732" s="372"/>
      <c r="D732" s="374"/>
      <c r="E732" s="324"/>
      <c r="F732" s="382"/>
      <c r="G732" s="257"/>
      <c r="H732" s="327"/>
      <c r="I732" s="327"/>
      <c r="J732" s="314"/>
      <c r="K732" s="595"/>
      <c r="L732" s="512"/>
      <c r="M732" s="512"/>
      <c r="O732" s="512"/>
      <c r="P732" s="512"/>
      <c r="Q732" s="512"/>
      <c r="R732" s="596"/>
    </row>
    <row r="733" spans="1:18" ht="12" customHeight="1" x14ac:dyDescent="0.2">
      <c r="A733" s="370"/>
      <c r="B733" s="444"/>
      <c r="C733" s="373"/>
      <c r="D733" s="255"/>
      <c r="E733" s="241"/>
      <c r="F733" s="294"/>
      <c r="G733" s="316"/>
      <c r="H733" s="247"/>
      <c r="I733" s="247"/>
      <c r="J733" s="415"/>
      <c r="K733" s="595"/>
      <c r="L733" s="512"/>
      <c r="M733" s="512"/>
      <c r="O733" s="512"/>
      <c r="P733" s="512"/>
      <c r="Q733" s="512"/>
      <c r="R733" s="596"/>
    </row>
    <row r="734" spans="1:18" ht="12" customHeight="1" x14ac:dyDescent="0.2">
      <c r="A734" s="369"/>
      <c r="B734" s="371"/>
      <c r="C734" s="372"/>
      <c r="D734" s="374"/>
      <c r="E734" s="314"/>
      <c r="F734" s="315"/>
      <c r="G734" s="257"/>
      <c r="H734" s="314"/>
      <c r="I734" s="314"/>
      <c r="J734" s="317"/>
      <c r="K734" s="595"/>
      <c r="L734" s="512"/>
      <c r="M734" s="512"/>
      <c r="O734" s="512"/>
      <c r="P734" s="512"/>
      <c r="Q734" s="512"/>
      <c r="R734" s="596"/>
    </row>
    <row r="735" spans="1:18" ht="12" customHeight="1" x14ac:dyDescent="0.2">
      <c r="A735" s="370"/>
      <c r="B735" s="444"/>
      <c r="C735" s="373"/>
      <c r="D735" s="255"/>
      <c r="E735" s="243"/>
      <c r="F735" s="375"/>
      <c r="G735" s="316"/>
      <c r="H735" s="243"/>
      <c r="I735" s="243"/>
      <c r="J735" s="376"/>
      <c r="K735" s="595"/>
      <c r="L735" s="512"/>
      <c r="M735" s="512"/>
      <c r="O735" s="512"/>
      <c r="P735" s="512"/>
      <c r="Q735" s="512"/>
      <c r="R735" s="596"/>
    </row>
    <row r="736" spans="1:18" ht="12" customHeight="1" x14ac:dyDescent="0.2">
      <c r="A736" s="369"/>
      <c r="B736" s="371"/>
      <c r="C736" s="372"/>
      <c r="D736" s="374"/>
      <c r="E736" s="314"/>
      <c r="F736" s="257"/>
      <c r="G736" s="257"/>
      <c r="H736" s="317"/>
      <c r="I736" s="317"/>
      <c r="J736" s="314"/>
      <c r="K736" s="595"/>
      <c r="L736" s="512"/>
      <c r="M736" s="512"/>
      <c r="O736" s="512"/>
      <c r="P736" s="512"/>
      <c r="Q736" s="512"/>
      <c r="R736" s="596"/>
    </row>
    <row r="737" spans="1:18" ht="12" customHeight="1" x14ac:dyDescent="0.2">
      <c r="A737" s="370"/>
      <c r="B737" s="444"/>
      <c r="C737" s="373"/>
      <c r="D737" s="255"/>
      <c r="E737" s="243"/>
      <c r="F737" s="316"/>
      <c r="G737" s="316"/>
      <c r="H737" s="318"/>
      <c r="I737" s="318"/>
      <c r="J737" s="243"/>
      <c r="K737" s="595"/>
      <c r="L737" s="512"/>
      <c r="M737" s="512"/>
      <c r="O737" s="512"/>
      <c r="P737" s="512"/>
      <c r="Q737" s="512"/>
      <c r="R737" s="596"/>
    </row>
    <row r="738" spans="1:18" ht="12" customHeight="1" x14ac:dyDescent="0.2">
      <c r="A738" s="369"/>
      <c r="B738" s="371"/>
      <c r="C738" s="372"/>
      <c r="D738" s="374"/>
      <c r="E738" s="314"/>
      <c r="F738" s="315"/>
      <c r="G738" s="257"/>
      <c r="H738" s="317"/>
      <c r="I738" s="319"/>
      <c r="J738" s="314"/>
      <c r="K738" s="595"/>
      <c r="L738" s="512"/>
      <c r="M738" s="512"/>
      <c r="O738" s="512"/>
      <c r="P738" s="512"/>
      <c r="Q738" s="512"/>
      <c r="R738" s="596"/>
    </row>
    <row r="739" spans="1:18" ht="12" customHeight="1" x14ac:dyDescent="0.2">
      <c r="A739" s="370"/>
      <c r="B739" s="444"/>
      <c r="C739" s="373"/>
      <c r="D739" s="255"/>
      <c r="E739" s="243"/>
      <c r="F739" s="316"/>
      <c r="G739" s="316"/>
      <c r="H739" s="318"/>
      <c r="I739" s="253"/>
      <c r="J739" s="243"/>
      <c r="K739" s="595"/>
      <c r="L739" s="512"/>
      <c r="M739" s="512"/>
      <c r="O739" s="512"/>
      <c r="P739" s="512"/>
      <c r="Q739" s="512"/>
      <c r="R739" s="596"/>
    </row>
    <row r="740" spans="1:18" ht="12" customHeight="1" x14ac:dyDescent="0.2">
      <c r="A740" s="448"/>
      <c r="B740" s="371"/>
      <c r="C740" s="372"/>
      <c r="D740" s="413"/>
      <c r="E740" s="314"/>
      <c r="F740" s="315"/>
      <c r="G740" s="257"/>
      <c r="H740" s="317"/>
      <c r="I740" s="319"/>
      <c r="J740" s="314"/>
      <c r="K740" s="595"/>
      <c r="L740" s="512"/>
      <c r="M740" s="512"/>
      <c r="O740" s="512"/>
      <c r="P740" s="512"/>
      <c r="Q740" s="512"/>
      <c r="R740" s="596"/>
    </row>
    <row r="741" spans="1:18" ht="12" customHeight="1" x14ac:dyDescent="0.2">
      <c r="A741" s="447"/>
      <c r="B741" s="444"/>
      <c r="C741" s="373"/>
      <c r="D741" s="414"/>
      <c r="E741" s="243"/>
      <c r="F741" s="316"/>
      <c r="G741" s="316"/>
      <c r="H741" s="318"/>
      <c r="I741" s="253"/>
      <c r="J741" s="243"/>
      <c r="K741" s="595"/>
      <c r="L741" s="512"/>
      <c r="M741" s="512"/>
      <c r="O741" s="512"/>
      <c r="P741" s="512"/>
      <c r="Q741" s="512"/>
      <c r="R741" s="596"/>
    </row>
    <row r="742" spans="1:18" ht="12" customHeight="1" x14ac:dyDescent="0.2">
      <c r="A742" s="369"/>
      <c r="B742" s="371"/>
      <c r="C742" s="372"/>
      <c r="D742" s="374"/>
      <c r="E742" s="314"/>
      <c r="F742" s="315"/>
      <c r="G742" s="257"/>
      <c r="H742" s="317"/>
      <c r="I742" s="317"/>
      <c r="J742" s="314"/>
      <c r="K742" s="595"/>
      <c r="L742" s="512"/>
      <c r="M742" s="512"/>
      <c r="O742" s="512"/>
      <c r="P742" s="512"/>
      <c r="Q742" s="512"/>
      <c r="R742" s="596"/>
    </row>
    <row r="743" spans="1:18" ht="12" customHeight="1" x14ac:dyDescent="0.2">
      <c r="A743" s="370"/>
      <c r="B743" s="444"/>
      <c r="C743" s="373"/>
      <c r="D743" s="255"/>
      <c r="E743" s="243"/>
      <c r="F743" s="375"/>
      <c r="G743" s="316"/>
      <c r="H743" s="318"/>
      <c r="I743" s="318"/>
      <c r="J743" s="375"/>
      <c r="K743" s="595"/>
      <c r="L743" s="512"/>
      <c r="M743" s="512"/>
      <c r="O743" s="512"/>
      <c r="P743" s="512"/>
      <c r="Q743" s="512"/>
      <c r="R743" s="596"/>
    </row>
    <row r="744" spans="1:18" ht="12" customHeight="1" x14ac:dyDescent="0.2">
      <c r="A744" s="369"/>
      <c r="B744" s="371"/>
      <c r="C744" s="372"/>
      <c r="D744" s="374"/>
      <c r="E744" s="314"/>
      <c r="F744" s="257"/>
      <c r="G744" s="257"/>
      <c r="H744" s="317"/>
      <c r="I744" s="319"/>
      <c r="J744" s="314"/>
      <c r="K744" s="595"/>
      <c r="L744" s="512"/>
      <c r="M744" s="512"/>
      <c r="O744" s="512"/>
      <c r="P744" s="512"/>
      <c r="Q744" s="512"/>
      <c r="R744" s="596"/>
    </row>
    <row r="745" spans="1:18" ht="12" customHeight="1" x14ac:dyDescent="0.2">
      <c r="A745" s="370"/>
      <c r="B745" s="444"/>
      <c r="C745" s="373"/>
      <c r="D745" s="255"/>
      <c r="E745" s="243"/>
      <c r="F745" s="316"/>
      <c r="G745" s="316"/>
      <c r="H745" s="318"/>
      <c r="I745" s="253"/>
      <c r="J745" s="243"/>
      <c r="K745" s="595"/>
      <c r="L745" s="512"/>
      <c r="M745" s="512"/>
      <c r="O745" s="512"/>
      <c r="P745" s="512"/>
      <c r="Q745" s="512"/>
      <c r="R745" s="596"/>
    </row>
    <row r="746" spans="1:18" ht="12" customHeight="1" x14ac:dyDescent="0.2">
      <c r="A746" s="369"/>
      <c r="B746" s="371"/>
      <c r="C746" s="372"/>
      <c r="D746" s="374"/>
      <c r="E746" s="314"/>
      <c r="F746" s="257"/>
      <c r="G746" s="257"/>
      <c r="H746" s="317"/>
      <c r="I746" s="317"/>
      <c r="J746" s="314"/>
      <c r="K746" s="595"/>
      <c r="L746" s="512"/>
      <c r="M746" s="512"/>
      <c r="O746" s="512"/>
      <c r="P746" s="512"/>
      <c r="Q746" s="512"/>
      <c r="R746" s="596"/>
    </row>
    <row r="747" spans="1:18" ht="12" customHeight="1" x14ac:dyDescent="0.2">
      <c r="A747" s="370"/>
      <c r="B747" s="444"/>
      <c r="C747" s="373"/>
      <c r="D747" s="255"/>
      <c r="E747" s="243"/>
      <c r="F747" s="316"/>
      <c r="G747" s="316"/>
      <c r="H747" s="318"/>
      <c r="I747" s="318"/>
      <c r="J747" s="243"/>
      <c r="K747" s="595"/>
      <c r="L747" s="512"/>
      <c r="M747" s="512"/>
      <c r="O747" s="512"/>
      <c r="P747" s="512"/>
      <c r="Q747" s="512"/>
      <c r="R747" s="596"/>
    </row>
    <row r="748" spans="1:18" ht="12" customHeight="1" x14ac:dyDescent="0.2">
      <c r="A748" s="381"/>
      <c r="B748" s="371"/>
      <c r="C748" s="372"/>
      <c r="D748" s="374"/>
      <c r="E748" s="314"/>
      <c r="F748" s="257"/>
      <c r="G748" s="257"/>
      <c r="H748" s="317"/>
      <c r="I748" s="319"/>
      <c r="J748" s="314"/>
      <c r="K748" s="595"/>
      <c r="L748" s="512"/>
      <c r="M748" s="512"/>
      <c r="O748" s="512"/>
      <c r="P748" s="512"/>
      <c r="Q748" s="512"/>
      <c r="R748" s="596"/>
    </row>
    <row r="749" spans="1:18" ht="12" customHeight="1" x14ac:dyDescent="0.2">
      <c r="A749" s="370"/>
      <c r="B749" s="444"/>
      <c r="C749" s="373"/>
      <c r="D749" s="255"/>
      <c r="E749" s="243"/>
      <c r="F749" s="316"/>
      <c r="G749" s="316"/>
      <c r="H749" s="318"/>
      <c r="I749" s="253"/>
      <c r="J749" s="243"/>
      <c r="K749" s="595"/>
      <c r="L749" s="512"/>
      <c r="M749" s="512"/>
      <c r="O749" s="512"/>
      <c r="P749" s="512"/>
      <c r="Q749" s="512"/>
      <c r="R749" s="596"/>
    </row>
    <row r="750" spans="1:18" ht="12" customHeight="1" x14ac:dyDescent="0.2">
      <c r="A750" s="369"/>
      <c r="B750" s="371"/>
      <c r="C750" s="372"/>
      <c r="D750" s="374"/>
      <c r="E750" s="314"/>
      <c r="F750" s="257"/>
      <c r="G750" s="257"/>
      <c r="H750" s="314"/>
      <c r="I750" s="319"/>
      <c r="J750" s="317"/>
      <c r="K750" s="595"/>
      <c r="L750" s="512"/>
      <c r="M750" s="512"/>
      <c r="O750" s="512"/>
      <c r="P750" s="512"/>
      <c r="Q750" s="512"/>
      <c r="R750" s="596"/>
    </row>
    <row r="751" spans="1:18" ht="12" customHeight="1" x14ac:dyDescent="0.2">
      <c r="A751" s="370"/>
      <c r="B751" s="444"/>
      <c r="C751" s="373"/>
      <c r="D751" s="255"/>
      <c r="E751" s="243"/>
      <c r="F751" s="316"/>
      <c r="G751" s="316"/>
      <c r="H751" s="243"/>
      <c r="I751" s="253"/>
      <c r="J751" s="318"/>
      <c r="K751" s="595"/>
      <c r="L751" s="512"/>
      <c r="M751" s="512"/>
      <c r="O751" s="512"/>
      <c r="P751" s="512"/>
      <c r="Q751" s="512"/>
      <c r="R751" s="596"/>
    </row>
    <row r="752" spans="1:18" ht="12" customHeight="1" x14ac:dyDescent="0.2">
      <c r="A752" s="381"/>
      <c r="B752" s="371"/>
      <c r="C752" s="372"/>
      <c r="D752" s="374"/>
      <c r="E752" s="314"/>
      <c r="F752" s="257"/>
      <c r="G752" s="257"/>
      <c r="H752" s="314"/>
      <c r="I752" s="319"/>
      <c r="J752" s="317"/>
      <c r="K752" s="595"/>
      <c r="L752" s="512"/>
      <c r="M752" s="512"/>
      <c r="O752" s="512"/>
      <c r="P752" s="512"/>
      <c r="Q752" s="512"/>
      <c r="R752" s="596"/>
    </row>
    <row r="753" spans="1:18" ht="12" customHeight="1" x14ac:dyDescent="0.2">
      <c r="A753" s="370"/>
      <c r="B753" s="444"/>
      <c r="C753" s="373"/>
      <c r="D753" s="255"/>
      <c r="E753" s="243"/>
      <c r="F753" s="316"/>
      <c r="G753" s="316"/>
      <c r="H753" s="243"/>
      <c r="I753" s="253"/>
      <c r="J753" s="318"/>
      <c r="K753" s="595"/>
      <c r="L753" s="512"/>
      <c r="M753" s="512"/>
      <c r="O753" s="512"/>
      <c r="P753" s="512"/>
      <c r="Q753" s="512"/>
      <c r="R753" s="596"/>
    </row>
    <row r="754" spans="1:18" ht="12" customHeight="1" x14ac:dyDescent="0.2">
      <c r="A754" s="369"/>
      <c r="B754" s="371"/>
      <c r="C754" s="372"/>
      <c r="D754" s="374"/>
      <c r="E754" s="314"/>
      <c r="F754" s="257"/>
      <c r="G754" s="257"/>
      <c r="H754" s="317"/>
      <c r="I754" s="317"/>
      <c r="J754" s="314"/>
      <c r="K754" s="595"/>
      <c r="L754" s="512"/>
      <c r="M754" s="512"/>
      <c r="O754" s="512"/>
      <c r="P754" s="512"/>
      <c r="Q754" s="512"/>
      <c r="R754" s="596"/>
    </row>
    <row r="755" spans="1:18" ht="12" customHeight="1" x14ac:dyDescent="0.2">
      <c r="A755" s="370"/>
      <c r="B755" s="444"/>
      <c r="C755" s="373"/>
      <c r="D755" s="255"/>
      <c r="E755" s="243"/>
      <c r="F755" s="316"/>
      <c r="G755" s="316"/>
      <c r="H755" s="318"/>
      <c r="I755" s="318"/>
      <c r="J755" s="243"/>
      <c r="K755" s="595"/>
      <c r="L755" s="512"/>
      <c r="M755" s="512"/>
      <c r="O755" s="512"/>
      <c r="P755" s="512"/>
      <c r="Q755" s="512"/>
      <c r="R755" s="596"/>
    </row>
    <row r="756" spans="1:18" ht="12" customHeight="1" x14ac:dyDescent="0.2">
      <c r="A756" s="369"/>
      <c r="B756" s="371"/>
      <c r="C756" s="372"/>
      <c r="D756" s="374"/>
      <c r="E756" s="314"/>
      <c r="F756" s="257"/>
      <c r="G756" s="257"/>
      <c r="H756" s="317"/>
      <c r="I756" s="319"/>
      <c r="J756" s="314"/>
      <c r="K756" s="595"/>
      <c r="L756" s="512"/>
      <c r="M756" s="512"/>
      <c r="O756" s="512"/>
      <c r="P756" s="512"/>
      <c r="Q756" s="512"/>
      <c r="R756" s="596"/>
    </row>
    <row r="757" spans="1:18" ht="12" customHeight="1" x14ac:dyDescent="0.2">
      <c r="A757" s="370"/>
      <c r="B757" s="444"/>
      <c r="C757" s="373"/>
      <c r="D757" s="255"/>
      <c r="E757" s="243"/>
      <c r="F757" s="316"/>
      <c r="G757" s="316"/>
      <c r="H757" s="318"/>
      <c r="I757" s="253"/>
      <c r="J757" s="243"/>
      <c r="K757" s="595"/>
      <c r="L757" s="512"/>
      <c r="M757" s="512"/>
      <c r="O757" s="512"/>
      <c r="P757" s="512"/>
      <c r="Q757" s="512"/>
      <c r="R757" s="596"/>
    </row>
    <row r="758" spans="1:18" ht="12" customHeight="1" x14ac:dyDescent="0.2">
      <c r="A758" s="381"/>
      <c r="B758" s="371"/>
      <c r="C758" s="372"/>
      <c r="D758" s="374"/>
      <c r="E758" s="314"/>
      <c r="F758" s="257"/>
      <c r="G758" s="257"/>
      <c r="H758" s="317"/>
      <c r="I758" s="317"/>
      <c r="J758" s="314"/>
      <c r="K758" s="595"/>
      <c r="L758" s="512"/>
      <c r="M758" s="512"/>
      <c r="O758" s="512"/>
      <c r="P758" s="512"/>
      <c r="Q758" s="512"/>
      <c r="R758" s="596"/>
    </row>
    <row r="759" spans="1:18" ht="12" customHeight="1" x14ac:dyDescent="0.2">
      <c r="A759" s="370"/>
      <c r="B759" s="444"/>
      <c r="C759" s="373"/>
      <c r="D759" s="255"/>
      <c r="E759" s="243"/>
      <c r="F759" s="316"/>
      <c r="G759" s="316"/>
      <c r="H759" s="318"/>
      <c r="I759" s="318"/>
      <c r="J759" s="243"/>
      <c r="K759" s="595"/>
      <c r="L759" s="512"/>
      <c r="M759" s="512"/>
      <c r="O759" s="512"/>
      <c r="P759" s="512"/>
      <c r="Q759" s="512"/>
      <c r="R759" s="596"/>
    </row>
    <row r="760" spans="1:18" ht="12" customHeight="1" x14ac:dyDescent="0.2">
      <c r="A760" s="369"/>
      <c r="B760" s="379"/>
      <c r="C760" s="372"/>
      <c r="D760" s="374"/>
      <c r="E760" s="314"/>
      <c r="F760" s="257"/>
      <c r="G760" s="257"/>
      <c r="H760" s="317"/>
      <c r="I760" s="317"/>
      <c r="J760" s="314"/>
      <c r="K760" s="595"/>
      <c r="L760" s="512"/>
      <c r="M760" s="512"/>
      <c r="O760" s="512"/>
      <c r="P760" s="512"/>
      <c r="Q760" s="512"/>
      <c r="R760" s="596"/>
    </row>
    <row r="761" spans="1:18" ht="12" customHeight="1" x14ac:dyDescent="0.2">
      <c r="A761" s="370"/>
      <c r="B761" s="373"/>
      <c r="C761" s="373"/>
      <c r="D761" s="255"/>
      <c r="E761" s="243"/>
      <c r="F761" s="316"/>
      <c r="G761" s="316"/>
      <c r="H761" s="318"/>
      <c r="I761" s="318"/>
      <c r="J761" s="243"/>
      <c r="K761" s="595"/>
      <c r="L761" s="512"/>
      <c r="M761" s="512"/>
      <c r="O761" s="512"/>
      <c r="P761" s="512"/>
      <c r="Q761" s="512"/>
      <c r="R761" s="596"/>
    </row>
    <row r="762" spans="1:18" ht="12" customHeight="1" x14ac:dyDescent="0.2">
      <c r="A762" s="369"/>
      <c r="B762" s="379"/>
      <c r="C762" s="372"/>
      <c r="D762" s="374"/>
      <c r="E762" s="314"/>
      <c r="F762" s="257"/>
      <c r="G762" s="257"/>
      <c r="H762" s="317"/>
      <c r="I762" s="317"/>
      <c r="J762" s="314"/>
      <c r="K762" s="595"/>
      <c r="L762" s="512"/>
      <c r="M762" s="512"/>
      <c r="O762" s="512"/>
      <c r="P762" s="512"/>
      <c r="Q762" s="512"/>
      <c r="R762" s="596"/>
    </row>
    <row r="763" spans="1:18" ht="12" customHeight="1" x14ac:dyDescent="0.2">
      <c r="A763" s="370"/>
      <c r="B763" s="373"/>
      <c r="C763" s="373"/>
      <c r="D763" s="255"/>
      <c r="E763" s="243"/>
      <c r="F763" s="316"/>
      <c r="G763" s="316"/>
      <c r="H763" s="318"/>
      <c r="I763" s="318"/>
      <c r="J763" s="243"/>
      <c r="K763" s="595"/>
      <c r="L763" s="512"/>
      <c r="M763" s="512"/>
      <c r="O763" s="512"/>
      <c r="P763" s="512"/>
      <c r="Q763" s="512"/>
      <c r="R763" s="596"/>
    </row>
    <row r="764" spans="1:18" ht="12" customHeight="1" x14ac:dyDescent="0.2">
      <c r="A764" s="369"/>
      <c r="B764" s="371"/>
      <c r="C764" s="372"/>
      <c r="D764" s="374"/>
      <c r="E764" s="314"/>
      <c r="F764" s="257"/>
      <c r="G764" s="257"/>
      <c r="H764" s="317"/>
      <c r="I764" s="317"/>
      <c r="J764" s="314"/>
      <c r="K764" s="595"/>
      <c r="L764" s="512"/>
      <c r="M764" s="512"/>
      <c r="O764" s="512"/>
      <c r="P764" s="512"/>
      <c r="Q764" s="512"/>
      <c r="R764" s="596"/>
    </row>
    <row r="765" spans="1:18" ht="12" customHeight="1" x14ac:dyDescent="0.2">
      <c r="A765" s="370"/>
      <c r="B765" s="444"/>
      <c r="C765" s="373"/>
      <c r="D765" s="255"/>
      <c r="E765" s="243"/>
      <c r="F765" s="316"/>
      <c r="G765" s="316"/>
      <c r="H765" s="318"/>
      <c r="I765" s="318"/>
      <c r="J765" s="243"/>
      <c r="K765" s="595"/>
      <c r="L765" s="512"/>
      <c r="M765" s="512"/>
      <c r="O765" s="512"/>
      <c r="P765" s="512"/>
      <c r="Q765" s="512"/>
      <c r="R765" s="596"/>
    </row>
    <row r="766" spans="1:18" ht="12" customHeight="1" x14ac:dyDescent="0.2">
      <c r="A766" s="369"/>
      <c r="B766" s="371"/>
      <c r="C766" s="372"/>
      <c r="D766" s="374"/>
      <c r="E766" s="314"/>
      <c r="F766" s="315"/>
      <c r="G766" s="257"/>
      <c r="H766" s="317"/>
      <c r="I766" s="317"/>
      <c r="J766" s="314"/>
      <c r="K766" s="595"/>
      <c r="L766" s="512"/>
      <c r="M766" s="512"/>
      <c r="O766" s="512"/>
      <c r="P766" s="512"/>
      <c r="Q766" s="512"/>
      <c r="R766" s="596"/>
    </row>
    <row r="767" spans="1:18" ht="12" customHeight="1" x14ac:dyDescent="0.2">
      <c r="A767" s="370"/>
      <c r="B767" s="444"/>
      <c r="C767" s="373"/>
      <c r="D767" s="255"/>
      <c r="E767" s="243"/>
      <c r="F767" s="325"/>
      <c r="G767" s="316"/>
      <c r="H767" s="318"/>
      <c r="I767" s="318"/>
      <c r="J767" s="243"/>
      <c r="K767" s="595"/>
      <c r="L767" s="512"/>
      <c r="M767" s="512"/>
      <c r="O767" s="512"/>
      <c r="P767" s="512"/>
      <c r="Q767" s="512"/>
      <c r="R767" s="596"/>
    </row>
    <row r="768" spans="1:18" ht="12" customHeight="1" x14ac:dyDescent="0.2">
      <c r="A768" s="369"/>
      <c r="B768" s="371"/>
      <c r="C768" s="372"/>
      <c r="D768" s="374"/>
      <c r="E768" s="314"/>
      <c r="F768" s="257"/>
      <c r="G768" s="257"/>
      <c r="H768" s="317"/>
      <c r="I768" s="317"/>
      <c r="J768" s="314"/>
      <c r="K768" s="595"/>
      <c r="L768" s="512"/>
      <c r="M768" s="512"/>
      <c r="O768" s="512"/>
      <c r="P768" s="512"/>
      <c r="Q768" s="512"/>
      <c r="R768" s="596"/>
    </row>
    <row r="769" spans="1:18" ht="12" customHeight="1" x14ac:dyDescent="0.2">
      <c r="A769" s="370"/>
      <c r="B769" s="444"/>
      <c r="C769" s="373"/>
      <c r="D769" s="255"/>
      <c r="E769" s="243"/>
      <c r="F769" s="316"/>
      <c r="G769" s="316"/>
      <c r="H769" s="318"/>
      <c r="I769" s="318"/>
      <c r="J769" s="243"/>
      <c r="K769" s="595"/>
      <c r="L769" s="512"/>
      <c r="M769" s="512"/>
      <c r="O769" s="512"/>
      <c r="P769" s="512"/>
      <c r="Q769" s="512"/>
      <c r="R769" s="596"/>
    </row>
    <row r="770" spans="1:18" ht="12" customHeight="1" x14ac:dyDescent="0.2">
      <c r="A770" s="369"/>
      <c r="B770" s="371"/>
      <c r="C770" s="372"/>
      <c r="D770" s="374"/>
      <c r="E770" s="314"/>
      <c r="F770" s="315"/>
      <c r="G770" s="257"/>
      <c r="H770" s="317"/>
      <c r="I770" s="317"/>
      <c r="J770" s="314"/>
      <c r="K770" s="595"/>
      <c r="L770" s="512"/>
      <c r="M770" s="512"/>
      <c r="O770" s="512"/>
      <c r="P770" s="512"/>
      <c r="Q770" s="512"/>
      <c r="R770" s="596"/>
    </row>
    <row r="771" spans="1:18" ht="12" customHeight="1" x14ac:dyDescent="0.2">
      <c r="A771" s="370"/>
      <c r="B771" s="444"/>
      <c r="C771" s="373"/>
      <c r="D771" s="255"/>
      <c r="E771" s="243"/>
      <c r="F771" s="316"/>
      <c r="G771" s="316"/>
      <c r="H771" s="318"/>
      <c r="I771" s="318"/>
      <c r="J771" s="243"/>
      <c r="K771" s="595"/>
      <c r="L771" s="512"/>
      <c r="M771" s="512"/>
      <c r="O771" s="512"/>
      <c r="P771" s="512"/>
      <c r="Q771" s="512"/>
      <c r="R771" s="596"/>
    </row>
    <row r="772" spans="1:18" ht="12" customHeight="1" x14ac:dyDescent="0.2">
      <c r="A772" s="369"/>
      <c r="B772" s="371"/>
      <c r="C772" s="372"/>
      <c r="D772" s="374"/>
      <c r="E772" s="314"/>
      <c r="F772" s="257"/>
      <c r="G772" s="257"/>
      <c r="H772" s="314"/>
      <c r="I772" s="319"/>
      <c r="J772" s="314"/>
      <c r="K772" s="595"/>
      <c r="L772" s="512"/>
      <c r="M772" s="512"/>
      <c r="O772" s="512"/>
      <c r="P772" s="512"/>
      <c r="Q772" s="512"/>
      <c r="R772" s="596"/>
    </row>
    <row r="773" spans="1:18" ht="12" customHeight="1" thickBot="1" x14ac:dyDescent="0.25">
      <c r="A773" s="370"/>
      <c r="B773" s="444"/>
      <c r="C773" s="373"/>
      <c r="D773" s="255"/>
      <c r="E773" s="243"/>
      <c r="F773" s="316"/>
      <c r="G773" s="316"/>
      <c r="H773" s="380"/>
      <c r="I773" s="253"/>
      <c r="J773" s="243"/>
      <c r="K773" s="595"/>
      <c r="L773" s="512"/>
      <c r="M773" s="512"/>
      <c r="O773" s="512"/>
      <c r="P773" s="512"/>
      <c r="Q773" s="512"/>
      <c r="R773" s="596"/>
    </row>
    <row r="774" spans="1:18" ht="12" customHeight="1" x14ac:dyDescent="0.2">
      <c r="A774" s="370"/>
      <c r="B774" s="444"/>
      <c r="C774" s="390"/>
      <c r="D774" s="400"/>
      <c r="E774" s="401"/>
      <c r="F774" s="224"/>
      <c r="G774" s="323"/>
      <c r="H774" s="321"/>
      <c r="I774" s="321"/>
      <c r="J774" s="231"/>
      <c r="K774" s="595"/>
      <c r="L774" s="512"/>
      <c r="M774" s="512"/>
      <c r="O774" s="512"/>
      <c r="P774" s="512"/>
      <c r="Q774" s="512"/>
      <c r="R774" s="596"/>
    </row>
    <row r="775" spans="1:18" ht="12" customHeight="1" x14ac:dyDescent="0.2">
      <c r="A775" s="370"/>
      <c r="B775" s="444"/>
      <c r="C775" s="391"/>
      <c r="D775" s="392"/>
      <c r="E775" s="402"/>
      <c r="F775" s="224"/>
      <c r="G775" s="316"/>
      <c r="H775" s="321"/>
      <c r="I775" s="321"/>
      <c r="J775" s="231"/>
      <c r="K775" s="595"/>
      <c r="L775" s="512"/>
      <c r="M775" s="512"/>
      <c r="O775" s="512"/>
      <c r="P775" s="512"/>
      <c r="Q775" s="512"/>
      <c r="R775" s="596"/>
    </row>
    <row r="776" spans="1:18" ht="12" customHeight="1" x14ac:dyDescent="0.2">
      <c r="A776" s="370"/>
      <c r="B776" s="444"/>
      <c r="C776" s="390"/>
      <c r="D776" s="392"/>
      <c r="E776" s="393"/>
      <c r="F776" s="224"/>
      <c r="G776" s="323"/>
      <c r="H776" s="321"/>
      <c r="I776" s="321"/>
      <c r="J776" s="231"/>
      <c r="K776" s="595"/>
      <c r="L776" s="512"/>
      <c r="M776" s="512"/>
      <c r="O776" s="512"/>
      <c r="P776" s="512"/>
      <c r="Q776" s="512"/>
      <c r="R776" s="596"/>
    </row>
    <row r="777" spans="1:18" ht="12" customHeight="1" x14ac:dyDescent="0.2">
      <c r="A777" s="370"/>
      <c r="B777" s="444"/>
      <c r="C777" s="391"/>
      <c r="D777" s="392"/>
      <c r="E777" s="393"/>
      <c r="F777" s="224"/>
      <c r="G777" s="316"/>
      <c r="H777" s="321"/>
      <c r="I777" s="321"/>
      <c r="J777" s="231"/>
      <c r="K777" s="595"/>
      <c r="L777" s="512"/>
      <c r="M777" s="512"/>
      <c r="O777" s="512"/>
      <c r="P777" s="512"/>
      <c r="Q777" s="512"/>
      <c r="R777" s="596"/>
    </row>
    <row r="778" spans="1:18" ht="12" customHeight="1" x14ac:dyDescent="0.2">
      <c r="A778" s="370"/>
      <c r="B778" s="444"/>
      <c r="C778" s="390"/>
      <c r="D778" s="392"/>
      <c r="E778" s="393"/>
      <c r="F778" s="226"/>
      <c r="G778" s="323"/>
      <c r="H778" s="321"/>
      <c r="I778" s="321"/>
      <c r="J778" s="231"/>
      <c r="K778" s="595"/>
      <c r="L778" s="512"/>
      <c r="M778" s="512"/>
      <c r="O778" s="512"/>
      <c r="P778" s="512"/>
      <c r="Q778" s="512"/>
      <c r="R778" s="596"/>
    </row>
    <row r="779" spans="1:18" ht="12" customHeight="1" x14ac:dyDescent="0.2">
      <c r="A779" s="370"/>
      <c r="B779" s="444"/>
      <c r="C779" s="391"/>
      <c r="D779" s="392"/>
      <c r="E779" s="393"/>
      <c r="F779" s="226"/>
      <c r="G779" s="316"/>
      <c r="H779" s="321"/>
      <c r="I779" s="321"/>
      <c r="J779" s="231"/>
      <c r="K779" s="595"/>
      <c r="L779" s="512"/>
      <c r="M779" s="512"/>
      <c r="O779" s="512"/>
      <c r="P779" s="512"/>
      <c r="Q779" s="512"/>
      <c r="R779" s="596"/>
    </row>
    <row r="780" spans="1:18" ht="12" customHeight="1" x14ac:dyDescent="0.2">
      <c r="A780" s="370"/>
      <c r="B780" s="444"/>
      <c r="C780" s="390"/>
      <c r="D780" s="392"/>
      <c r="E780" s="393"/>
      <c r="F780" s="224"/>
      <c r="G780" s="323"/>
      <c r="H780" s="231"/>
      <c r="I780" s="231"/>
      <c r="J780" s="321"/>
      <c r="K780" s="595"/>
      <c r="L780" s="512"/>
      <c r="M780" s="512"/>
      <c r="O780" s="512"/>
      <c r="P780" s="512"/>
      <c r="Q780" s="512"/>
      <c r="R780" s="596"/>
    </row>
    <row r="781" spans="1:18" ht="12" customHeight="1" x14ac:dyDescent="0.2">
      <c r="A781" s="370"/>
      <c r="B781" s="444"/>
      <c r="C781" s="391"/>
      <c r="D781" s="392"/>
      <c r="E781" s="393"/>
      <c r="F781" s="224"/>
      <c r="G781" s="316"/>
      <c r="H781" s="231"/>
      <c r="I781" s="231"/>
      <c r="J781" s="321"/>
      <c r="K781" s="595"/>
      <c r="L781" s="512"/>
      <c r="M781" s="512"/>
      <c r="O781" s="512"/>
      <c r="P781" s="512"/>
      <c r="Q781" s="512"/>
      <c r="R781" s="596"/>
    </row>
    <row r="782" spans="1:18" ht="12" customHeight="1" x14ac:dyDescent="0.2">
      <c r="A782" s="370"/>
      <c r="B782" s="444"/>
      <c r="C782" s="390"/>
      <c r="D782" s="392"/>
      <c r="E782" s="393"/>
      <c r="F782" s="224"/>
      <c r="G782" s="323"/>
      <c r="H782" s="321"/>
      <c r="I782" s="225"/>
      <c r="J782" s="231"/>
      <c r="K782" s="595"/>
      <c r="L782" s="512"/>
      <c r="M782" s="512"/>
      <c r="O782" s="512"/>
      <c r="P782" s="512"/>
      <c r="Q782" s="512"/>
      <c r="R782" s="596"/>
    </row>
    <row r="783" spans="1:18" ht="12" customHeight="1" x14ac:dyDescent="0.2">
      <c r="A783" s="370"/>
      <c r="B783" s="444"/>
      <c r="C783" s="391"/>
      <c r="D783" s="392"/>
      <c r="E783" s="393"/>
      <c r="F783" s="224"/>
      <c r="G783" s="316"/>
      <c r="H783" s="321"/>
      <c r="I783" s="225"/>
      <c r="J783" s="231"/>
      <c r="K783" s="595"/>
      <c r="L783" s="512"/>
      <c r="M783" s="512"/>
      <c r="O783" s="512"/>
      <c r="P783" s="512"/>
      <c r="Q783" s="512"/>
      <c r="R783" s="596"/>
    </row>
    <row r="784" spans="1:18" ht="12" customHeight="1" x14ac:dyDescent="0.2">
      <c r="A784" s="370"/>
      <c r="B784" s="444"/>
      <c r="C784" s="390"/>
      <c r="D784" s="392"/>
      <c r="E784" s="393"/>
      <c r="F784" s="224"/>
      <c r="G784" s="323"/>
      <c r="H784" s="321"/>
      <c r="I784" s="321"/>
      <c r="J784" s="231"/>
      <c r="K784" s="595"/>
      <c r="L784" s="512"/>
      <c r="M784" s="512"/>
      <c r="O784" s="512"/>
      <c r="P784" s="512"/>
      <c r="Q784" s="512"/>
      <c r="R784" s="596"/>
    </row>
    <row r="785" spans="1:18" ht="12" customHeight="1" x14ac:dyDescent="0.2">
      <c r="A785" s="370"/>
      <c r="B785" s="444"/>
      <c r="C785" s="391"/>
      <c r="D785" s="392"/>
      <c r="E785" s="393"/>
      <c r="F785" s="224"/>
      <c r="G785" s="316"/>
      <c r="H785" s="321"/>
      <c r="I785" s="321"/>
      <c r="J785" s="231"/>
      <c r="K785" s="595"/>
      <c r="L785" s="512"/>
      <c r="M785" s="512"/>
      <c r="O785" s="512"/>
      <c r="P785" s="512"/>
      <c r="Q785" s="512"/>
      <c r="R785" s="596"/>
    </row>
    <row r="786" spans="1:18" ht="12" customHeight="1" x14ac:dyDescent="0.2">
      <c r="A786" s="370"/>
      <c r="B786" s="444"/>
      <c r="C786" s="390"/>
      <c r="D786" s="392"/>
      <c r="E786" s="393"/>
      <c r="F786" s="224"/>
      <c r="G786" s="323"/>
      <c r="H786" s="321"/>
      <c r="I786" s="321"/>
      <c r="J786" s="231"/>
      <c r="K786" s="595"/>
      <c r="L786" s="512"/>
      <c r="M786" s="512"/>
      <c r="O786" s="512"/>
      <c r="P786" s="512"/>
      <c r="Q786" s="512"/>
      <c r="R786" s="596"/>
    </row>
    <row r="787" spans="1:18" ht="12" customHeight="1" x14ac:dyDescent="0.2">
      <c r="A787" s="370"/>
      <c r="B787" s="444"/>
      <c r="C787" s="391"/>
      <c r="D787" s="392"/>
      <c r="E787" s="393"/>
      <c r="F787" s="224"/>
      <c r="G787" s="316"/>
      <c r="H787" s="321"/>
      <c r="I787" s="321"/>
      <c r="J787" s="231"/>
      <c r="K787" s="595"/>
      <c r="L787" s="512"/>
      <c r="M787" s="512"/>
      <c r="O787" s="512"/>
      <c r="P787" s="512"/>
      <c r="Q787" s="512"/>
      <c r="R787" s="596"/>
    </row>
    <row r="788" spans="1:18" ht="12" customHeight="1" x14ac:dyDescent="0.2">
      <c r="A788" s="369"/>
      <c r="B788" s="371"/>
      <c r="C788" s="372"/>
      <c r="D788" s="374"/>
      <c r="E788" s="314"/>
      <c r="F788" s="257"/>
      <c r="G788" s="257"/>
      <c r="H788" s="317"/>
      <c r="I788" s="319"/>
      <c r="J788" s="314"/>
      <c r="K788" s="595"/>
      <c r="L788" s="512"/>
      <c r="M788" s="512"/>
      <c r="O788" s="512"/>
      <c r="P788" s="512"/>
      <c r="Q788" s="512"/>
      <c r="R788" s="596"/>
    </row>
    <row r="789" spans="1:18" ht="12" customHeight="1" x14ac:dyDescent="0.2">
      <c r="A789" s="370"/>
      <c r="B789" s="444"/>
      <c r="C789" s="373"/>
      <c r="D789" s="255"/>
      <c r="E789" s="243"/>
      <c r="F789" s="316"/>
      <c r="G789" s="316"/>
      <c r="H789" s="318"/>
      <c r="I789" s="253"/>
      <c r="J789" s="243"/>
      <c r="K789" s="595"/>
      <c r="L789" s="512"/>
      <c r="M789" s="512"/>
      <c r="O789" s="512"/>
      <c r="P789" s="512"/>
      <c r="Q789" s="512"/>
      <c r="R789" s="596"/>
    </row>
    <row r="790" spans="1:18" ht="12" customHeight="1" x14ac:dyDescent="0.2">
      <c r="A790" s="369"/>
      <c r="B790" s="371"/>
      <c r="C790" s="372"/>
      <c r="D790" s="374"/>
      <c r="E790" s="314"/>
      <c r="F790" s="315"/>
      <c r="G790" s="257"/>
      <c r="H790" s="317"/>
      <c r="I790" s="317"/>
      <c r="J790" s="314"/>
      <c r="K790" s="595"/>
      <c r="L790" s="512"/>
      <c r="M790" s="512"/>
      <c r="O790" s="512"/>
      <c r="P790" s="512"/>
      <c r="Q790" s="512"/>
      <c r="R790" s="596"/>
    </row>
    <row r="791" spans="1:18" ht="12" customHeight="1" x14ac:dyDescent="0.2">
      <c r="A791" s="370"/>
      <c r="B791" s="444"/>
      <c r="C791" s="373"/>
      <c r="D791" s="255"/>
      <c r="E791" s="243"/>
      <c r="F791" s="297"/>
      <c r="G791" s="316"/>
      <c r="H791" s="318"/>
      <c r="I791" s="318"/>
      <c r="J791" s="243"/>
      <c r="K791" s="595"/>
      <c r="L791" s="512"/>
      <c r="M791" s="512"/>
      <c r="O791" s="512"/>
      <c r="P791" s="512"/>
      <c r="Q791" s="512"/>
      <c r="R791" s="596"/>
    </row>
    <row r="792" spans="1:18" ht="12" customHeight="1" x14ac:dyDescent="0.2">
      <c r="A792" s="369"/>
      <c r="B792" s="371"/>
      <c r="C792" s="372"/>
      <c r="D792" s="374"/>
      <c r="E792" s="407"/>
      <c r="F792" s="409"/>
      <c r="G792" s="257"/>
      <c r="H792" s="324"/>
      <c r="I792" s="324"/>
      <c r="J792" s="411"/>
      <c r="K792" s="595"/>
      <c r="L792" s="512"/>
      <c r="M792" s="512"/>
      <c r="O792" s="512"/>
      <c r="P792" s="512"/>
      <c r="Q792" s="512"/>
      <c r="R792" s="596"/>
    </row>
    <row r="793" spans="1:18" ht="12" customHeight="1" x14ac:dyDescent="0.2">
      <c r="A793" s="370"/>
      <c r="B793" s="444"/>
      <c r="C793" s="373"/>
      <c r="D793" s="255"/>
      <c r="E793" s="408"/>
      <c r="F793" s="410"/>
      <c r="G793" s="316"/>
      <c r="H793" s="241"/>
      <c r="I793" s="241"/>
      <c r="J793" s="412"/>
      <c r="K793" s="595"/>
      <c r="L793" s="512"/>
      <c r="M793" s="512"/>
      <c r="O793" s="512"/>
      <c r="P793" s="512"/>
      <c r="Q793" s="512"/>
      <c r="R793" s="596"/>
    </row>
    <row r="794" spans="1:18" ht="12" customHeight="1" x14ac:dyDescent="0.2">
      <c r="A794" s="369"/>
      <c r="B794" s="371"/>
      <c r="C794" s="372"/>
      <c r="D794" s="374"/>
      <c r="E794" s="314"/>
      <c r="F794" s="257"/>
      <c r="G794" s="257"/>
      <c r="H794" s="317"/>
      <c r="I794" s="319"/>
      <c r="J794" s="314"/>
      <c r="K794" s="595"/>
      <c r="L794" s="512"/>
      <c r="M794" s="512"/>
      <c r="O794" s="512"/>
      <c r="P794" s="512"/>
      <c r="Q794" s="512"/>
      <c r="R794" s="596"/>
    </row>
    <row r="795" spans="1:18" ht="12" customHeight="1" x14ac:dyDescent="0.2">
      <c r="A795" s="370"/>
      <c r="B795" s="444"/>
      <c r="C795" s="373"/>
      <c r="D795" s="255"/>
      <c r="E795" s="243"/>
      <c r="F795" s="316"/>
      <c r="G795" s="316"/>
      <c r="H795" s="318"/>
      <c r="I795" s="253"/>
      <c r="J795" s="243"/>
      <c r="K795" s="595"/>
      <c r="L795" s="512"/>
      <c r="M795" s="512"/>
      <c r="O795" s="512"/>
      <c r="P795" s="512"/>
      <c r="Q795" s="512"/>
      <c r="R795" s="596"/>
    </row>
    <row r="796" spans="1:18" ht="12" customHeight="1" x14ac:dyDescent="0.2">
      <c r="A796" s="381"/>
      <c r="B796" s="372"/>
      <c r="C796" s="372"/>
      <c r="D796" s="374"/>
      <c r="E796" s="314"/>
      <c r="F796" s="315"/>
      <c r="G796" s="257"/>
      <c r="H796" s="324"/>
      <c r="I796" s="317"/>
      <c r="J796" s="314"/>
      <c r="K796" s="595"/>
      <c r="L796" s="512"/>
      <c r="M796" s="512"/>
      <c r="O796" s="512"/>
      <c r="P796" s="512"/>
      <c r="Q796" s="512"/>
      <c r="R796" s="596"/>
    </row>
    <row r="797" spans="1:18" ht="12" customHeight="1" x14ac:dyDescent="0.2">
      <c r="A797" s="370"/>
      <c r="B797" s="444"/>
      <c r="C797" s="373"/>
      <c r="D797" s="255"/>
      <c r="E797" s="243"/>
      <c r="F797" s="325"/>
      <c r="G797" s="316"/>
      <c r="H797" s="241"/>
      <c r="I797" s="318"/>
      <c r="J797" s="243"/>
      <c r="K797" s="595"/>
      <c r="L797" s="512"/>
      <c r="M797" s="512"/>
      <c r="O797" s="512"/>
      <c r="P797" s="512"/>
      <c r="Q797" s="512"/>
      <c r="R797" s="596"/>
    </row>
    <row r="798" spans="1:18" ht="12" customHeight="1" x14ac:dyDescent="0.2">
      <c r="A798" s="381"/>
      <c r="B798" s="372"/>
      <c r="C798" s="372"/>
      <c r="D798" s="374"/>
      <c r="E798" s="314"/>
      <c r="F798" s="315"/>
      <c r="G798" s="257"/>
      <c r="H798" s="317"/>
      <c r="I798" s="319"/>
      <c r="J798" s="314"/>
      <c r="K798" s="595"/>
      <c r="L798" s="512"/>
      <c r="M798" s="512"/>
      <c r="O798" s="512"/>
      <c r="P798" s="512"/>
      <c r="Q798" s="512"/>
      <c r="R798" s="596"/>
    </row>
    <row r="799" spans="1:18" ht="12" customHeight="1" x14ac:dyDescent="0.2">
      <c r="A799" s="370"/>
      <c r="B799" s="444"/>
      <c r="C799" s="373"/>
      <c r="D799" s="255"/>
      <c r="E799" s="243"/>
      <c r="F799" s="316"/>
      <c r="G799" s="316"/>
      <c r="H799" s="297"/>
      <c r="I799" s="253"/>
      <c r="J799" s="243"/>
      <c r="K799" s="595"/>
      <c r="L799" s="512"/>
      <c r="M799" s="512"/>
      <c r="O799" s="512"/>
      <c r="P799" s="512"/>
      <c r="Q799" s="512"/>
      <c r="R799" s="596"/>
    </row>
    <row r="800" spans="1:18" ht="12" customHeight="1" x14ac:dyDescent="0.2">
      <c r="A800" s="381"/>
      <c r="B800" s="372"/>
      <c r="C800" s="372"/>
      <c r="D800" s="374"/>
      <c r="E800" s="314"/>
      <c r="F800" s="257"/>
      <c r="G800" s="257"/>
      <c r="H800" s="314"/>
      <c r="I800" s="314"/>
      <c r="J800" s="314"/>
      <c r="K800" s="595"/>
      <c r="L800" s="512"/>
      <c r="M800" s="512"/>
      <c r="O800" s="512"/>
      <c r="P800" s="512"/>
      <c r="Q800" s="512"/>
      <c r="R800" s="596"/>
    </row>
    <row r="801" spans="1:18" ht="12" customHeight="1" x14ac:dyDescent="0.2">
      <c r="A801" s="370"/>
      <c r="B801" s="444"/>
      <c r="C801" s="373"/>
      <c r="D801" s="255"/>
      <c r="E801" s="243"/>
      <c r="F801" s="316"/>
      <c r="G801" s="316"/>
      <c r="H801" s="243"/>
      <c r="I801" s="243"/>
      <c r="J801" s="243"/>
      <c r="K801" s="595"/>
      <c r="L801" s="512"/>
      <c r="M801" s="512"/>
      <c r="O801" s="512"/>
      <c r="P801" s="512"/>
      <c r="Q801" s="512"/>
      <c r="R801" s="596"/>
    </row>
    <row r="802" spans="1:18" ht="12" customHeight="1" x14ac:dyDescent="0.2">
      <c r="A802" s="381"/>
      <c r="B802" s="372"/>
      <c r="C802" s="372"/>
      <c r="D802" s="374"/>
      <c r="E802" s="314"/>
      <c r="F802" s="257"/>
      <c r="G802" s="257"/>
      <c r="H802" s="317"/>
      <c r="I802" s="317"/>
      <c r="J802" s="314"/>
      <c r="K802" s="595"/>
      <c r="L802" s="512"/>
      <c r="M802" s="512"/>
      <c r="O802" s="512"/>
      <c r="P802" s="512"/>
      <c r="Q802" s="512"/>
      <c r="R802" s="596"/>
    </row>
    <row r="803" spans="1:18" ht="12" customHeight="1" x14ac:dyDescent="0.2">
      <c r="A803" s="370"/>
      <c r="B803" s="444"/>
      <c r="C803" s="373"/>
      <c r="D803" s="255"/>
      <c r="E803" s="243"/>
      <c r="F803" s="316"/>
      <c r="G803" s="316"/>
      <c r="H803" s="318"/>
      <c r="I803" s="318"/>
      <c r="J803" s="243"/>
      <c r="K803" s="595"/>
      <c r="L803" s="512"/>
      <c r="M803" s="512"/>
      <c r="O803" s="512"/>
      <c r="P803" s="512"/>
      <c r="Q803" s="512"/>
      <c r="R803" s="596"/>
    </row>
    <row r="804" spans="1:18" ht="12" customHeight="1" x14ac:dyDescent="0.2">
      <c r="A804" s="381"/>
      <c r="B804" s="372"/>
      <c r="C804" s="372"/>
      <c r="D804" s="374"/>
      <c r="E804" s="403"/>
      <c r="F804" s="405"/>
      <c r="G804" s="257"/>
      <c r="H804" s="317"/>
      <c r="I804" s="319"/>
      <c r="J804" s="314"/>
      <c r="K804" s="595"/>
      <c r="L804" s="512"/>
      <c r="M804" s="512"/>
      <c r="O804" s="512"/>
      <c r="P804" s="512"/>
      <c r="Q804" s="512"/>
      <c r="R804" s="596"/>
    </row>
    <row r="805" spans="1:18" ht="12" customHeight="1" x14ac:dyDescent="0.2">
      <c r="A805" s="370"/>
      <c r="B805" s="444"/>
      <c r="C805" s="373"/>
      <c r="D805" s="255"/>
      <c r="E805" s="404"/>
      <c r="F805" s="406"/>
      <c r="G805" s="316"/>
      <c r="H805" s="318"/>
      <c r="I805" s="253"/>
      <c r="J805" s="243"/>
      <c r="K805" s="595"/>
      <c r="L805" s="512"/>
      <c r="M805" s="512"/>
      <c r="O805" s="512"/>
      <c r="P805" s="512"/>
      <c r="Q805" s="512"/>
      <c r="R805" s="596"/>
    </row>
    <row r="806" spans="1:18" ht="12" customHeight="1" x14ac:dyDescent="0.2">
      <c r="A806" s="381"/>
      <c r="B806" s="372"/>
      <c r="C806" s="372"/>
      <c r="D806" s="374"/>
      <c r="E806" s="314"/>
      <c r="F806" s="315"/>
      <c r="G806" s="257"/>
      <c r="H806" s="314"/>
      <c r="I806" s="319"/>
      <c r="J806" s="314"/>
      <c r="K806" s="595"/>
      <c r="L806" s="512"/>
      <c r="M806" s="512"/>
      <c r="O806" s="512"/>
      <c r="P806" s="512"/>
      <c r="Q806" s="512"/>
      <c r="R806" s="596"/>
    </row>
    <row r="807" spans="1:18" ht="12" customHeight="1" x14ac:dyDescent="0.2">
      <c r="A807" s="370"/>
      <c r="B807" s="444"/>
      <c r="C807" s="373"/>
      <c r="D807" s="255"/>
      <c r="E807" s="243"/>
      <c r="F807" s="325"/>
      <c r="G807" s="316"/>
      <c r="H807" s="380"/>
      <c r="I807" s="253"/>
      <c r="J807" s="243"/>
      <c r="K807" s="595"/>
      <c r="L807" s="512"/>
      <c r="M807" s="512"/>
      <c r="O807" s="512"/>
      <c r="P807" s="512"/>
      <c r="Q807" s="512"/>
      <c r="R807" s="596"/>
    </row>
    <row r="808" spans="1:18" ht="12" customHeight="1" x14ac:dyDescent="0.2">
      <c r="A808" s="381"/>
      <c r="B808" s="372"/>
      <c r="C808" s="372"/>
      <c r="D808" s="374"/>
      <c r="E808" s="314"/>
      <c r="F808" s="315"/>
      <c r="G808" s="257"/>
      <c r="H808" s="317"/>
      <c r="I808" s="319"/>
      <c r="J808" s="314"/>
      <c r="K808" s="595"/>
      <c r="L808" s="512"/>
      <c r="M808" s="512"/>
      <c r="O808" s="512"/>
      <c r="P808" s="512"/>
      <c r="Q808" s="512"/>
      <c r="R808" s="596"/>
    </row>
    <row r="809" spans="1:18" ht="12" customHeight="1" x14ac:dyDescent="0.2">
      <c r="A809" s="370"/>
      <c r="B809" s="444"/>
      <c r="C809" s="373"/>
      <c r="D809" s="255"/>
      <c r="E809" s="243"/>
      <c r="F809" s="325"/>
      <c r="G809" s="316"/>
      <c r="H809" s="318"/>
      <c r="I809" s="253"/>
      <c r="J809" s="243"/>
      <c r="K809" s="595"/>
      <c r="L809" s="512"/>
      <c r="M809" s="512"/>
      <c r="O809" s="512"/>
      <c r="P809" s="512"/>
      <c r="Q809" s="512"/>
      <c r="R809" s="596"/>
    </row>
    <row r="810" spans="1:18" ht="12" customHeight="1" x14ac:dyDescent="0.2">
      <c r="A810" s="381"/>
      <c r="B810" s="372"/>
      <c r="C810" s="372"/>
      <c r="D810" s="374"/>
      <c r="E810" s="314"/>
      <c r="F810" s="257"/>
      <c r="G810" s="257"/>
      <c r="H810" s="317"/>
      <c r="I810" s="317"/>
      <c r="J810" s="314"/>
      <c r="K810" s="595"/>
      <c r="L810" s="512"/>
      <c r="M810" s="512"/>
      <c r="O810" s="512"/>
      <c r="P810" s="512"/>
      <c r="Q810" s="512"/>
      <c r="R810" s="596"/>
    </row>
    <row r="811" spans="1:18" ht="12" customHeight="1" x14ac:dyDescent="0.2">
      <c r="A811" s="370"/>
      <c r="B811" s="444"/>
      <c r="C811" s="373"/>
      <c r="D811" s="255"/>
      <c r="E811" s="243"/>
      <c r="F811" s="316"/>
      <c r="G811" s="316"/>
      <c r="H811" s="318"/>
      <c r="I811" s="318"/>
      <c r="J811" s="243"/>
      <c r="K811" s="595"/>
      <c r="L811" s="512"/>
      <c r="M811" s="512"/>
      <c r="O811" s="512"/>
      <c r="P811" s="512"/>
      <c r="Q811" s="512"/>
      <c r="R811" s="596"/>
    </row>
    <row r="812" spans="1:18" ht="12" customHeight="1" x14ac:dyDescent="0.2">
      <c r="A812" s="381"/>
      <c r="B812" s="372"/>
      <c r="C812" s="372"/>
      <c r="D812" s="374"/>
      <c r="E812" s="314"/>
      <c r="F812" s="315"/>
      <c r="G812" s="257"/>
      <c r="H812" s="317"/>
      <c r="I812" s="319"/>
      <c r="J812" s="314"/>
      <c r="K812" s="595"/>
      <c r="L812" s="512"/>
      <c r="M812" s="512"/>
      <c r="O812" s="512"/>
      <c r="P812" s="512"/>
      <c r="Q812" s="512"/>
      <c r="R812" s="596"/>
    </row>
    <row r="813" spans="1:18" ht="12" customHeight="1" x14ac:dyDescent="0.2">
      <c r="A813" s="370"/>
      <c r="B813" s="444"/>
      <c r="C813" s="373"/>
      <c r="D813" s="255"/>
      <c r="E813" s="243"/>
      <c r="F813" s="316"/>
      <c r="G813" s="316"/>
      <c r="H813" s="318"/>
      <c r="I813" s="253"/>
      <c r="J813" s="243"/>
      <c r="K813" s="595"/>
      <c r="L813" s="512"/>
      <c r="M813" s="512"/>
      <c r="O813" s="512"/>
      <c r="P813" s="512"/>
      <c r="Q813" s="512"/>
      <c r="R813" s="596"/>
    </row>
    <row r="814" spans="1:18" ht="12" customHeight="1" x14ac:dyDescent="0.2">
      <c r="A814" s="381"/>
      <c r="B814" s="372"/>
      <c r="C814" s="372"/>
      <c r="D814" s="374"/>
      <c r="E814" s="314"/>
      <c r="F814" s="257"/>
      <c r="G814" s="257"/>
      <c r="H814" s="317"/>
      <c r="I814" s="319"/>
      <c r="J814" s="314"/>
      <c r="K814" s="595"/>
      <c r="L814" s="512"/>
      <c r="M814" s="512"/>
      <c r="O814" s="512"/>
      <c r="P814" s="512"/>
      <c r="Q814" s="512"/>
      <c r="R814" s="596"/>
    </row>
    <row r="815" spans="1:18" ht="12" customHeight="1" x14ac:dyDescent="0.2">
      <c r="A815" s="370"/>
      <c r="B815" s="444"/>
      <c r="C815" s="373"/>
      <c r="D815" s="255"/>
      <c r="E815" s="243"/>
      <c r="F815" s="316"/>
      <c r="G815" s="316"/>
      <c r="H815" s="318"/>
      <c r="I815" s="253"/>
      <c r="J815" s="243"/>
      <c r="K815" s="595"/>
      <c r="L815" s="512"/>
      <c r="M815" s="512"/>
      <c r="O815" s="512"/>
      <c r="P815" s="512"/>
      <c r="Q815" s="512"/>
      <c r="R815" s="596"/>
    </row>
    <row r="816" spans="1:18" ht="12" customHeight="1" x14ac:dyDescent="0.2">
      <c r="A816" s="381"/>
      <c r="B816" s="372"/>
      <c r="C816" s="372"/>
      <c r="D816" s="374"/>
      <c r="E816" s="314"/>
      <c r="F816" s="315"/>
      <c r="G816" s="257"/>
      <c r="H816" s="317"/>
      <c r="I816" s="319"/>
      <c r="J816" s="314"/>
      <c r="K816" s="595"/>
      <c r="L816" s="512"/>
      <c r="M816" s="512"/>
      <c r="O816" s="512"/>
      <c r="P816" s="512"/>
      <c r="Q816" s="512"/>
      <c r="R816" s="596"/>
    </row>
    <row r="817" spans="1:18" ht="12" customHeight="1" x14ac:dyDescent="0.2">
      <c r="A817" s="370"/>
      <c r="B817" s="444"/>
      <c r="C817" s="373"/>
      <c r="D817" s="255"/>
      <c r="E817" s="243"/>
      <c r="F817" s="316"/>
      <c r="G817" s="316"/>
      <c r="H817" s="318"/>
      <c r="I817" s="253"/>
      <c r="J817" s="243"/>
      <c r="K817" s="595"/>
      <c r="L817" s="512"/>
      <c r="M817" s="512"/>
      <c r="O817" s="512"/>
      <c r="P817" s="512"/>
      <c r="Q817" s="512"/>
      <c r="R817" s="596"/>
    </row>
    <row r="818" spans="1:18" ht="12" customHeight="1" x14ac:dyDescent="0.2">
      <c r="A818" s="381"/>
      <c r="B818" s="372"/>
      <c r="C818" s="372"/>
      <c r="D818" s="374"/>
      <c r="E818" s="314"/>
      <c r="F818" s="257"/>
      <c r="G818" s="257"/>
      <c r="H818" s="317"/>
      <c r="I818" s="317"/>
      <c r="J818" s="314"/>
      <c r="K818" s="595"/>
      <c r="L818" s="512"/>
      <c r="M818" s="512"/>
      <c r="O818" s="512"/>
      <c r="P818" s="512"/>
      <c r="Q818" s="512"/>
      <c r="R818" s="596"/>
    </row>
    <row r="819" spans="1:18" ht="12" customHeight="1" x14ac:dyDescent="0.2">
      <c r="A819" s="370"/>
      <c r="B819" s="444"/>
      <c r="C819" s="373"/>
      <c r="D819" s="255"/>
      <c r="E819" s="243"/>
      <c r="F819" s="316"/>
      <c r="G819" s="316"/>
      <c r="H819" s="318"/>
      <c r="I819" s="318"/>
      <c r="J819" s="243"/>
      <c r="K819" s="595"/>
      <c r="L819" s="512"/>
      <c r="M819" s="512"/>
      <c r="O819" s="512"/>
      <c r="P819" s="512"/>
      <c r="Q819" s="512"/>
      <c r="R819" s="596"/>
    </row>
    <row r="820" spans="1:18" ht="12" customHeight="1" x14ac:dyDescent="0.2">
      <c r="A820" s="381"/>
      <c r="B820" s="372"/>
      <c r="C820" s="372"/>
      <c r="D820" s="374"/>
      <c r="E820" s="314"/>
      <c r="F820" s="257"/>
      <c r="G820" s="257"/>
      <c r="H820" s="317"/>
      <c r="I820" s="319"/>
      <c r="J820" s="314"/>
      <c r="K820" s="595"/>
      <c r="L820" s="512"/>
      <c r="M820" s="512"/>
      <c r="O820" s="512"/>
      <c r="P820" s="512"/>
      <c r="Q820" s="512"/>
      <c r="R820" s="596"/>
    </row>
    <row r="821" spans="1:18" ht="12" customHeight="1" x14ac:dyDescent="0.2">
      <c r="A821" s="370"/>
      <c r="B821" s="444"/>
      <c r="C821" s="373"/>
      <c r="D821" s="255"/>
      <c r="E821" s="243"/>
      <c r="F821" s="316"/>
      <c r="G821" s="316"/>
      <c r="H821" s="318"/>
      <c r="I821" s="253"/>
      <c r="J821" s="243"/>
      <c r="K821" s="595"/>
      <c r="L821" s="512"/>
      <c r="M821" s="512"/>
      <c r="O821" s="512"/>
      <c r="P821" s="512"/>
      <c r="Q821" s="512"/>
      <c r="R821" s="596"/>
    </row>
    <row r="822" spans="1:18" ht="12" customHeight="1" x14ac:dyDescent="0.2">
      <c r="A822" s="381"/>
      <c r="B822" s="372"/>
      <c r="C822" s="372"/>
      <c r="D822" s="374"/>
      <c r="E822" s="314"/>
      <c r="F822" s="257"/>
      <c r="G822" s="257"/>
      <c r="H822" s="317"/>
      <c r="I822" s="317"/>
      <c r="J822" s="314"/>
      <c r="K822" s="595"/>
      <c r="L822" s="512"/>
      <c r="M822" s="512"/>
      <c r="O822" s="512"/>
      <c r="P822" s="512"/>
      <c r="Q822" s="512"/>
      <c r="R822" s="596"/>
    </row>
    <row r="823" spans="1:18" ht="12" customHeight="1" thickBot="1" x14ac:dyDescent="0.25">
      <c r="A823" s="370"/>
      <c r="B823" s="444"/>
      <c r="C823" s="373"/>
      <c r="D823" s="255"/>
      <c r="E823" s="243"/>
      <c r="F823" s="316"/>
      <c r="G823" s="316"/>
      <c r="H823" s="318"/>
      <c r="I823" s="318"/>
      <c r="J823" s="243"/>
      <c r="K823" s="595"/>
      <c r="L823" s="512"/>
      <c r="M823" s="512"/>
      <c r="O823" s="512"/>
      <c r="P823" s="512"/>
      <c r="Q823" s="512"/>
      <c r="R823" s="596"/>
    </row>
    <row r="824" spans="1:18" ht="12" customHeight="1" x14ac:dyDescent="0.2">
      <c r="A824" s="396"/>
      <c r="B824" s="399"/>
      <c r="C824" s="390"/>
      <c r="D824" s="400"/>
      <c r="E824" s="401"/>
      <c r="F824" s="224"/>
      <c r="G824" s="323"/>
      <c r="H824" s="321"/>
      <c r="I824" s="321"/>
      <c r="J824" s="231"/>
      <c r="K824" s="595"/>
      <c r="L824" s="512"/>
      <c r="M824" s="512"/>
      <c r="O824" s="512"/>
      <c r="P824" s="512"/>
      <c r="Q824" s="512"/>
      <c r="R824" s="596"/>
    </row>
    <row r="825" spans="1:18" ht="12" customHeight="1" x14ac:dyDescent="0.2">
      <c r="A825" s="370"/>
      <c r="B825" s="444"/>
      <c r="C825" s="391"/>
      <c r="D825" s="392"/>
      <c r="E825" s="402"/>
      <c r="F825" s="224"/>
      <c r="G825" s="316"/>
      <c r="H825" s="321"/>
      <c r="I825" s="321"/>
      <c r="J825" s="231"/>
      <c r="K825" s="595"/>
      <c r="L825" s="512"/>
      <c r="M825" s="512"/>
      <c r="O825" s="512"/>
      <c r="P825" s="512"/>
      <c r="Q825" s="512"/>
      <c r="R825" s="596"/>
    </row>
    <row r="826" spans="1:18" ht="12" customHeight="1" x14ac:dyDescent="0.2">
      <c r="A826" s="396"/>
      <c r="B826" s="399"/>
      <c r="C826" s="390"/>
      <c r="D826" s="392"/>
      <c r="E826" s="393"/>
      <c r="F826" s="224"/>
      <c r="G826" s="323"/>
      <c r="H826" s="321"/>
      <c r="I826" s="225"/>
      <c r="J826" s="231"/>
      <c r="K826" s="595"/>
      <c r="L826" s="512"/>
      <c r="M826" s="512"/>
      <c r="O826" s="512"/>
      <c r="P826" s="512"/>
      <c r="Q826" s="512"/>
      <c r="R826" s="596"/>
    </row>
    <row r="827" spans="1:18" ht="12" customHeight="1" x14ac:dyDescent="0.2">
      <c r="A827" s="370"/>
      <c r="B827" s="444"/>
      <c r="C827" s="391"/>
      <c r="D827" s="392"/>
      <c r="E827" s="393"/>
      <c r="F827" s="224"/>
      <c r="G827" s="316"/>
      <c r="H827" s="321"/>
      <c r="I827" s="225"/>
      <c r="J827" s="231"/>
      <c r="K827" s="595"/>
      <c r="L827" s="512"/>
      <c r="M827" s="512"/>
      <c r="O827" s="512"/>
      <c r="P827" s="512"/>
      <c r="Q827" s="512"/>
      <c r="R827" s="596"/>
    </row>
    <row r="828" spans="1:18" ht="12" customHeight="1" x14ac:dyDescent="0.2">
      <c r="A828" s="396"/>
      <c r="B828" s="399"/>
      <c r="C828" s="390"/>
      <c r="D828" s="392"/>
      <c r="E828" s="393"/>
      <c r="F828" s="224"/>
      <c r="G828" s="323"/>
      <c r="H828" s="321"/>
      <c r="I828" s="321"/>
      <c r="J828" s="231"/>
      <c r="K828" s="595"/>
      <c r="L828" s="512"/>
      <c r="M828" s="512"/>
      <c r="O828" s="512"/>
      <c r="P828" s="512"/>
      <c r="Q828" s="512"/>
      <c r="R828" s="596"/>
    </row>
    <row r="829" spans="1:18" ht="12" customHeight="1" x14ac:dyDescent="0.2">
      <c r="A829" s="370"/>
      <c r="B829" s="444"/>
      <c r="C829" s="391"/>
      <c r="D829" s="392"/>
      <c r="E829" s="393"/>
      <c r="F829" s="224"/>
      <c r="G829" s="316"/>
      <c r="H829" s="321"/>
      <c r="I829" s="321"/>
      <c r="J829" s="231"/>
      <c r="K829" s="595"/>
      <c r="L829" s="512"/>
      <c r="M829" s="512"/>
      <c r="O829" s="512"/>
      <c r="P829" s="512"/>
      <c r="Q829" s="512"/>
      <c r="R829" s="596"/>
    </row>
    <row r="830" spans="1:18" ht="12" customHeight="1" x14ac:dyDescent="0.2">
      <c r="A830" s="396"/>
      <c r="B830" s="399"/>
      <c r="C830" s="390"/>
      <c r="D830" s="392"/>
      <c r="E830" s="393"/>
      <c r="F830" s="224"/>
      <c r="G830" s="323"/>
      <c r="H830" s="321"/>
      <c r="I830" s="225"/>
      <c r="J830" s="231"/>
      <c r="K830" s="595"/>
      <c r="L830" s="512"/>
      <c r="M830" s="512"/>
      <c r="O830" s="512"/>
      <c r="P830" s="512"/>
      <c r="Q830" s="512"/>
      <c r="R830" s="596"/>
    </row>
    <row r="831" spans="1:18" ht="12" customHeight="1" x14ac:dyDescent="0.2">
      <c r="A831" s="370"/>
      <c r="B831" s="444"/>
      <c r="C831" s="391"/>
      <c r="D831" s="392"/>
      <c r="E831" s="393"/>
      <c r="F831" s="224"/>
      <c r="G831" s="316"/>
      <c r="H831" s="321"/>
      <c r="I831" s="225"/>
      <c r="J831" s="231"/>
      <c r="K831" s="595"/>
      <c r="L831" s="512"/>
      <c r="M831" s="512"/>
      <c r="O831" s="512"/>
      <c r="P831" s="512"/>
      <c r="Q831" s="512"/>
      <c r="R831" s="596"/>
    </row>
    <row r="832" spans="1:18" ht="12" customHeight="1" x14ac:dyDescent="0.2">
      <c r="A832" s="396"/>
      <c r="B832" s="399"/>
      <c r="C832" s="390"/>
      <c r="D832" s="392"/>
      <c r="E832" s="393"/>
      <c r="F832" s="226"/>
      <c r="G832" s="323"/>
      <c r="H832" s="321"/>
      <c r="I832" s="225"/>
      <c r="J832" s="231"/>
      <c r="K832" s="595"/>
      <c r="L832" s="512"/>
      <c r="M832" s="512"/>
      <c r="O832" s="512"/>
      <c r="P832" s="512"/>
      <c r="Q832" s="512"/>
      <c r="R832" s="596"/>
    </row>
    <row r="833" spans="1:18" ht="12" customHeight="1" x14ac:dyDescent="0.2">
      <c r="A833" s="370"/>
      <c r="B833" s="444"/>
      <c r="C833" s="391"/>
      <c r="D833" s="392"/>
      <c r="E833" s="393"/>
      <c r="F833" s="224"/>
      <c r="G833" s="316"/>
      <c r="H833" s="321"/>
      <c r="I833" s="225"/>
      <c r="J833" s="231"/>
      <c r="K833" s="595"/>
      <c r="L833" s="512"/>
      <c r="M833" s="512"/>
      <c r="O833" s="512"/>
      <c r="P833" s="512"/>
      <c r="Q833" s="512"/>
      <c r="R833" s="596"/>
    </row>
    <row r="834" spans="1:18" ht="12" customHeight="1" x14ac:dyDescent="0.2">
      <c r="A834" s="396"/>
      <c r="B834" s="399"/>
      <c r="C834" s="390"/>
      <c r="D834" s="392"/>
      <c r="E834" s="393"/>
      <c r="F834" s="224"/>
      <c r="G834" s="323"/>
      <c r="H834" s="321"/>
      <c r="I834" s="321"/>
      <c r="J834" s="231"/>
      <c r="K834" s="595"/>
      <c r="L834" s="512"/>
      <c r="M834" s="512"/>
      <c r="O834" s="512"/>
      <c r="P834" s="512"/>
      <c r="Q834" s="512"/>
      <c r="R834" s="596"/>
    </row>
    <row r="835" spans="1:18" ht="12" customHeight="1" x14ac:dyDescent="0.2">
      <c r="A835" s="370"/>
      <c r="B835" s="444"/>
      <c r="C835" s="391"/>
      <c r="D835" s="392"/>
      <c r="E835" s="393"/>
      <c r="F835" s="224"/>
      <c r="G835" s="316"/>
      <c r="H835" s="321"/>
      <c r="I835" s="321"/>
      <c r="J835" s="231"/>
      <c r="K835" s="595"/>
      <c r="L835" s="512"/>
      <c r="M835" s="512"/>
      <c r="O835" s="512"/>
      <c r="P835" s="512"/>
      <c r="Q835" s="512"/>
      <c r="R835" s="596"/>
    </row>
    <row r="836" spans="1:18" ht="12" customHeight="1" x14ac:dyDescent="0.2">
      <c r="A836" s="370"/>
      <c r="B836" s="444"/>
      <c r="C836" s="390"/>
      <c r="D836" s="392"/>
      <c r="E836" s="393"/>
      <c r="F836" s="226"/>
      <c r="G836" s="323"/>
      <c r="H836" s="321"/>
      <c r="I836" s="225"/>
      <c r="J836" s="231"/>
      <c r="K836" s="595"/>
      <c r="L836" s="512"/>
      <c r="M836" s="512"/>
      <c r="O836" s="512"/>
      <c r="P836" s="512"/>
      <c r="Q836" s="512"/>
      <c r="R836" s="596"/>
    </row>
    <row r="837" spans="1:18" ht="12" customHeight="1" x14ac:dyDescent="0.2">
      <c r="A837" s="370"/>
      <c r="B837" s="444"/>
      <c r="C837" s="391"/>
      <c r="D837" s="392"/>
      <c r="E837" s="393"/>
      <c r="F837" s="224"/>
      <c r="G837" s="316"/>
      <c r="H837" s="321"/>
      <c r="I837" s="225"/>
      <c r="J837" s="231"/>
      <c r="K837" s="595"/>
      <c r="L837" s="512"/>
      <c r="M837" s="512"/>
      <c r="O837" s="512"/>
      <c r="P837" s="512"/>
      <c r="Q837" s="512"/>
      <c r="R837" s="596"/>
    </row>
    <row r="838" spans="1:18" ht="12" customHeight="1" x14ac:dyDescent="0.2">
      <c r="A838" s="370"/>
      <c r="B838" s="444"/>
      <c r="C838" s="390"/>
      <c r="D838" s="392"/>
      <c r="E838" s="393"/>
      <c r="F838" s="224"/>
      <c r="G838" s="323"/>
      <c r="H838" s="321"/>
      <c r="I838" s="321"/>
      <c r="J838" s="231"/>
      <c r="K838" s="595"/>
      <c r="L838" s="512"/>
      <c r="M838" s="512"/>
      <c r="O838" s="512"/>
      <c r="P838" s="512"/>
      <c r="Q838" s="512"/>
      <c r="R838" s="596"/>
    </row>
    <row r="839" spans="1:18" ht="12" customHeight="1" x14ac:dyDescent="0.2">
      <c r="A839" s="370"/>
      <c r="B839" s="444"/>
      <c r="C839" s="391"/>
      <c r="D839" s="392"/>
      <c r="E839" s="393"/>
      <c r="F839" s="224"/>
      <c r="G839" s="316"/>
      <c r="H839" s="321"/>
      <c r="I839" s="321"/>
      <c r="J839" s="231"/>
      <c r="K839" s="595"/>
      <c r="L839" s="512"/>
      <c r="M839" s="512"/>
      <c r="O839" s="512"/>
      <c r="P839" s="512"/>
      <c r="Q839" s="512"/>
      <c r="R839" s="596"/>
    </row>
    <row r="840" spans="1:18" ht="12" customHeight="1" x14ac:dyDescent="0.2">
      <c r="A840" s="370"/>
      <c r="B840" s="444"/>
      <c r="C840" s="390"/>
      <c r="D840" s="392"/>
      <c r="E840" s="393"/>
      <c r="F840" s="224"/>
      <c r="G840" s="323"/>
      <c r="H840" s="321"/>
      <c r="I840" s="225"/>
      <c r="J840" s="231"/>
      <c r="K840" s="595"/>
      <c r="L840" s="512"/>
      <c r="M840" s="512"/>
      <c r="O840" s="512"/>
      <c r="P840" s="512"/>
      <c r="Q840" s="512"/>
      <c r="R840" s="596"/>
    </row>
    <row r="841" spans="1:18" ht="12" customHeight="1" x14ac:dyDescent="0.2">
      <c r="A841" s="370"/>
      <c r="B841" s="444"/>
      <c r="C841" s="391"/>
      <c r="D841" s="392"/>
      <c r="E841" s="393"/>
      <c r="F841" s="224"/>
      <c r="G841" s="316"/>
      <c r="H841" s="321"/>
      <c r="I841" s="225"/>
      <c r="J841" s="231"/>
      <c r="K841" s="595"/>
      <c r="L841" s="512"/>
      <c r="M841" s="512"/>
      <c r="O841" s="512"/>
      <c r="P841" s="512"/>
      <c r="Q841" s="512"/>
      <c r="R841" s="596"/>
    </row>
    <row r="842" spans="1:18" ht="12" customHeight="1" x14ac:dyDescent="0.2">
      <c r="A842" s="370"/>
      <c r="B842" s="444"/>
      <c r="C842" s="390"/>
      <c r="D842" s="392"/>
      <c r="E842" s="393"/>
      <c r="F842" s="226"/>
      <c r="G842" s="323"/>
      <c r="H842" s="321"/>
      <c r="I842" s="225"/>
      <c r="J842" s="231"/>
      <c r="K842" s="595"/>
      <c r="L842" s="512"/>
      <c r="M842" s="512"/>
      <c r="O842" s="512"/>
      <c r="P842" s="512"/>
      <c r="Q842" s="512"/>
      <c r="R842" s="596"/>
    </row>
    <row r="843" spans="1:18" ht="12" customHeight="1" x14ac:dyDescent="0.2">
      <c r="A843" s="370"/>
      <c r="B843" s="444"/>
      <c r="C843" s="391"/>
      <c r="D843" s="392"/>
      <c r="E843" s="393"/>
      <c r="F843" s="224"/>
      <c r="G843" s="316"/>
      <c r="H843" s="321"/>
      <c r="I843" s="225"/>
      <c r="J843" s="231"/>
      <c r="K843" s="595"/>
      <c r="L843" s="512"/>
      <c r="M843" s="512"/>
      <c r="O843" s="512"/>
      <c r="P843" s="512"/>
      <c r="Q843" s="512"/>
      <c r="R843" s="596"/>
    </row>
    <row r="844" spans="1:18" ht="12" customHeight="1" x14ac:dyDescent="0.2">
      <c r="A844" s="396"/>
      <c r="B844" s="444"/>
      <c r="C844" s="390"/>
      <c r="D844" s="392"/>
      <c r="E844" s="393"/>
      <c r="F844" s="224"/>
      <c r="G844" s="323"/>
      <c r="H844" s="321"/>
      <c r="I844" s="225"/>
      <c r="J844" s="231"/>
      <c r="K844" s="595"/>
      <c r="L844" s="512"/>
      <c r="M844" s="512"/>
      <c r="O844" s="512"/>
      <c r="P844" s="512"/>
      <c r="Q844" s="512"/>
      <c r="R844" s="596"/>
    </row>
    <row r="845" spans="1:18" ht="12" customHeight="1" x14ac:dyDescent="0.2">
      <c r="A845" s="370"/>
      <c r="B845" s="444"/>
      <c r="C845" s="391"/>
      <c r="D845" s="392"/>
      <c r="E845" s="393"/>
      <c r="F845" s="224"/>
      <c r="G845" s="316"/>
      <c r="H845" s="321"/>
      <c r="I845" s="225"/>
      <c r="J845" s="231"/>
      <c r="K845" s="595"/>
      <c r="L845" s="512"/>
      <c r="M845" s="512"/>
      <c r="O845" s="512"/>
      <c r="P845" s="512"/>
      <c r="Q845" s="512"/>
      <c r="R845" s="596"/>
    </row>
    <row r="846" spans="1:18" ht="12" customHeight="1" x14ac:dyDescent="0.2">
      <c r="A846" s="370"/>
      <c r="B846" s="444"/>
      <c r="C846" s="390"/>
      <c r="D846" s="392"/>
      <c r="E846" s="393"/>
      <c r="F846" s="224"/>
      <c r="G846" s="323"/>
      <c r="H846" s="321"/>
      <c r="I846" s="225"/>
      <c r="J846" s="231"/>
      <c r="K846" s="595"/>
      <c r="L846" s="512"/>
      <c r="M846" s="512"/>
      <c r="O846" s="512"/>
      <c r="P846" s="512"/>
      <c r="Q846" s="512"/>
      <c r="R846" s="596"/>
    </row>
    <row r="847" spans="1:18" ht="12" customHeight="1" x14ac:dyDescent="0.2">
      <c r="A847" s="370"/>
      <c r="B847" s="444"/>
      <c r="C847" s="391"/>
      <c r="D847" s="392"/>
      <c r="E847" s="393"/>
      <c r="F847" s="224"/>
      <c r="G847" s="316"/>
      <c r="H847" s="321"/>
      <c r="I847" s="225"/>
      <c r="J847" s="231"/>
      <c r="K847" s="595"/>
      <c r="L847" s="512"/>
      <c r="M847" s="512"/>
      <c r="O847" s="512"/>
      <c r="P847" s="512"/>
      <c r="Q847" s="512"/>
      <c r="R847" s="596"/>
    </row>
    <row r="848" spans="1:18" ht="12" customHeight="1" x14ac:dyDescent="0.2">
      <c r="A848" s="370"/>
      <c r="B848" s="444"/>
      <c r="C848" s="390"/>
      <c r="D848" s="392"/>
      <c r="E848" s="393"/>
      <c r="F848" s="224"/>
      <c r="G848" s="323"/>
      <c r="H848" s="321"/>
      <c r="I848" s="321"/>
      <c r="J848" s="231"/>
      <c r="K848" s="595"/>
      <c r="L848" s="512"/>
      <c r="M848" s="512"/>
    </row>
    <row r="849" spans="1:13" ht="12" customHeight="1" x14ac:dyDescent="0.2">
      <c r="A849" s="370"/>
      <c r="B849" s="444"/>
      <c r="C849" s="391"/>
      <c r="D849" s="392"/>
      <c r="E849" s="393"/>
      <c r="F849" s="224"/>
      <c r="G849" s="316"/>
      <c r="H849" s="321"/>
      <c r="I849" s="321"/>
      <c r="J849" s="231"/>
      <c r="K849" s="595"/>
      <c r="L849" s="512"/>
      <c r="M849" s="512"/>
    </row>
    <row r="850" spans="1:13" ht="12" customHeight="1" x14ac:dyDescent="0.2">
      <c r="A850" s="370"/>
      <c r="B850" s="444"/>
      <c r="C850" s="390"/>
      <c r="D850" s="392"/>
      <c r="E850" s="393"/>
      <c r="F850" s="224"/>
      <c r="G850" s="323"/>
      <c r="H850" s="321"/>
      <c r="I850" s="321"/>
      <c r="J850" s="231"/>
      <c r="K850" s="595"/>
      <c r="L850" s="512"/>
      <c r="M850" s="512"/>
    </row>
    <row r="851" spans="1:13" ht="12" customHeight="1" x14ac:dyDescent="0.2">
      <c r="A851" s="370"/>
      <c r="B851" s="444"/>
      <c r="C851" s="391"/>
      <c r="D851" s="392"/>
      <c r="E851" s="393"/>
      <c r="F851" s="224"/>
      <c r="G851" s="316"/>
      <c r="H851" s="321"/>
      <c r="I851" s="321"/>
      <c r="J851" s="231"/>
      <c r="K851" s="595"/>
      <c r="L851" s="512"/>
      <c r="M851" s="512"/>
    </row>
    <row r="852" spans="1:13" ht="12" customHeight="1" x14ac:dyDescent="0.2">
      <c r="A852" s="370"/>
      <c r="B852" s="444"/>
      <c r="C852" s="390"/>
      <c r="D852" s="392"/>
      <c r="E852" s="393"/>
      <c r="F852" s="224"/>
      <c r="G852" s="323"/>
      <c r="H852" s="321"/>
      <c r="I852" s="321"/>
      <c r="J852" s="231"/>
      <c r="K852" s="595"/>
      <c r="L852" s="512"/>
      <c r="M852" s="512"/>
    </row>
    <row r="853" spans="1:13" ht="12" customHeight="1" x14ac:dyDescent="0.2">
      <c r="A853" s="370"/>
      <c r="B853" s="444"/>
      <c r="C853" s="391"/>
      <c r="D853" s="392"/>
      <c r="E853" s="393"/>
      <c r="F853" s="224"/>
      <c r="G853" s="316"/>
      <c r="H853" s="321"/>
      <c r="I853" s="321"/>
      <c r="J853" s="231"/>
      <c r="K853" s="595"/>
      <c r="L853" s="512"/>
      <c r="M853" s="512"/>
    </row>
    <row r="854" spans="1:13" ht="12" customHeight="1" x14ac:dyDescent="0.2">
      <c r="A854" s="370"/>
      <c r="B854" s="444"/>
      <c r="C854" s="390"/>
      <c r="D854" s="392"/>
      <c r="E854" s="393"/>
      <c r="F854" s="224"/>
      <c r="G854" s="323"/>
      <c r="H854" s="321"/>
      <c r="I854" s="321"/>
      <c r="J854" s="231"/>
      <c r="K854" s="595"/>
      <c r="L854" s="512"/>
      <c r="M854" s="512"/>
    </row>
    <row r="855" spans="1:13" ht="12" customHeight="1" x14ac:dyDescent="0.2">
      <c r="A855" s="370"/>
      <c r="B855" s="444"/>
      <c r="C855" s="391"/>
      <c r="D855" s="392"/>
      <c r="E855" s="393"/>
      <c r="F855" s="224"/>
      <c r="G855" s="316"/>
      <c r="H855" s="321"/>
      <c r="I855" s="321"/>
      <c r="J855" s="231"/>
      <c r="K855" s="595"/>
      <c r="L855" s="512"/>
      <c r="M855" s="512"/>
    </row>
    <row r="856" spans="1:13" ht="12" customHeight="1" x14ac:dyDescent="0.2">
      <c r="A856" s="370"/>
      <c r="B856" s="444"/>
      <c r="C856" s="390"/>
      <c r="D856" s="392"/>
      <c r="E856" s="393"/>
      <c r="F856" s="224"/>
      <c r="G856" s="323"/>
      <c r="H856" s="321"/>
      <c r="I856" s="225"/>
      <c r="J856" s="231"/>
      <c r="K856" s="595"/>
      <c r="L856" s="512"/>
      <c r="M856" s="512"/>
    </row>
    <row r="857" spans="1:13" ht="12" customHeight="1" x14ac:dyDescent="0.2">
      <c r="A857" s="370"/>
      <c r="B857" s="444"/>
      <c r="C857" s="391"/>
      <c r="D857" s="392"/>
      <c r="E857" s="393"/>
      <c r="F857" s="224"/>
      <c r="G857" s="316"/>
      <c r="H857" s="321"/>
      <c r="I857" s="225"/>
      <c r="J857" s="231"/>
      <c r="K857" s="595"/>
      <c r="L857" s="512"/>
      <c r="M857" s="512"/>
    </row>
    <row r="858" spans="1:13" ht="12" customHeight="1" x14ac:dyDescent="0.2">
      <c r="A858" s="370"/>
      <c r="B858" s="444"/>
      <c r="C858" s="390"/>
      <c r="D858" s="392"/>
      <c r="E858" s="393"/>
      <c r="F858" s="226"/>
      <c r="G858" s="323"/>
      <c r="H858" s="321"/>
      <c r="I858" s="225"/>
      <c r="J858" s="231"/>
      <c r="K858" s="595"/>
      <c r="L858" s="512"/>
      <c r="M858" s="512"/>
    </row>
    <row r="859" spans="1:13" ht="12" customHeight="1" x14ac:dyDescent="0.2">
      <c r="A859" s="370"/>
      <c r="B859" s="444"/>
      <c r="C859" s="391"/>
      <c r="D859" s="392"/>
      <c r="E859" s="393"/>
      <c r="F859" s="224"/>
      <c r="G859" s="316"/>
      <c r="H859" s="321"/>
      <c r="I859" s="225"/>
      <c r="J859" s="231"/>
      <c r="K859" s="595"/>
      <c r="L859" s="512"/>
      <c r="M859" s="512"/>
    </row>
    <row r="860" spans="1:13" ht="12" customHeight="1" x14ac:dyDescent="0.2">
      <c r="A860" s="370"/>
      <c r="B860" s="444"/>
      <c r="C860" s="390"/>
      <c r="D860" s="392"/>
      <c r="E860" s="393"/>
      <c r="F860" s="224"/>
      <c r="G860" s="323"/>
      <c r="H860" s="321"/>
      <c r="I860" s="225"/>
      <c r="J860" s="231"/>
      <c r="K860" s="595"/>
      <c r="L860" s="512"/>
      <c r="M860" s="512"/>
    </row>
    <row r="861" spans="1:13" ht="12" customHeight="1" x14ac:dyDescent="0.2">
      <c r="A861" s="370"/>
      <c r="B861" s="444"/>
      <c r="C861" s="391"/>
      <c r="D861" s="392"/>
      <c r="E861" s="394"/>
      <c r="F861" s="269"/>
      <c r="G861" s="316"/>
      <c r="H861" s="321"/>
      <c r="I861" s="269"/>
      <c r="J861" s="269"/>
      <c r="K861" s="595"/>
      <c r="L861" s="512"/>
      <c r="M861" s="512"/>
    </row>
    <row r="862" spans="1:13" ht="12" customHeight="1" x14ac:dyDescent="0.2">
      <c r="A862" s="396"/>
      <c r="B862" s="444"/>
      <c r="C862" s="390"/>
      <c r="D862" s="392"/>
      <c r="E862" s="393"/>
      <c r="F862" s="224"/>
      <c r="G862" s="323"/>
      <c r="H862" s="321"/>
      <c r="I862" s="321"/>
      <c r="J862" s="231"/>
      <c r="K862" s="595"/>
      <c r="L862" s="512"/>
      <c r="M862" s="512"/>
    </row>
    <row r="863" spans="1:13" ht="12" customHeight="1" x14ac:dyDescent="0.2">
      <c r="A863" s="370"/>
      <c r="B863" s="444"/>
      <c r="C863" s="391"/>
      <c r="D863" s="392"/>
      <c r="E863" s="393"/>
      <c r="F863" s="224"/>
      <c r="G863" s="316"/>
      <c r="H863" s="321"/>
      <c r="I863" s="321"/>
      <c r="J863" s="231"/>
      <c r="K863" s="595"/>
      <c r="L863" s="512"/>
      <c r="M863" s="512"/>
    </row>
    <row r="864" spans="1:13" ht="12" customHeight="1" x14ac:dyDescent="0.2">
      <c r="A864" s="370"/>
      <c r="B864" s="444"/>
      <c r="C864" s="390"/>
      <c r="D864" s="392"/>
      <c r="E864" s="393"/>
      <c r="F864" s="224"/>
      <c r="G864" s="323"/>
      <c r="H864" s="321"/>
      <c r="I864" s="225"/>
      <c r="J864" s="231"/>
      <c r="K864" s="595"/>
      <c r="L864" s="512"/>
      <c r="M864" s="512"/>
    </row>
    <row r="865" spans="1:13" ht="12" customHeight="1" x14ac:dyDescent="0.2">
      <c r="A865" s="370"/>
      <c r="B865" s="444"/>
      <c r="C865" s="391"/>
      <c r="D865" s="392"/>
      <c r="E865" s="393"/>
      <c r="F865" s="224"/>
      <c r="G865" s="316"/>
      <c r="H865" s="321"/>
      <c r="I865" s="225"/>
      <c r="J865" s="231"/>
      <c r="K865" s="595"/>
      <c r="L865" s="512"/>
      <c r="M865" s="512"/>
    </row>
    <row r="866" spans="1:13" ht="12" customHeight="1" x14ac:dyDescent="0.2">
      <c r="A866" s="396"/>
      <c r="B866" s="444"/>
      <c r="C866" s="390"/>
      <c r="D866" s="392"/>
      <c r="E866" s="393"/>
      <c r="F866" s="224"/>
      <c r="G866" s="323"/>
      <c r="H866" s="321"/>
      <c r="I866" s="225"/>
      <c r="J866" s="231"/>
      <c r="K866" s="595"/>
      <c r="L866" s="512"/>
      <c r="M866" s="512"/>
    </row>
    <row r="867" spans="1:13" ht="12" customHeight="1" x14ac:dyDescent="0.2">
      <c r="A867" s="370"/>
      <c r="B867" s="444"/>
      <c r="C867" s="391"/>
      <c r="D867" s="392"/>
      <c r="E867" s="394"/>
      <c r="F867" s="269"/>
      <c r="G867" s="316"/>
      <c r="H867" s="321"/>
      <c r="I867" s="269"/>
      <c r="J867" s="231"/>
      <c r="K867" s="595"/>
      <c r="L867" s="512"/>
      <c r="M867" s="512"/>
    </row>
    <row r="868" spans="1:13" ht="12" customHeight="1" x14ac:dyDescent="0.2">
      <c r="A868" s="396"/>
      <c r="B868" s="444"/>
      <c r="C868" s="390"/>
      <c r="D868" s="392"/>
      <c r="E868" s="393"/>
      <c r="F868" s="224"/>
      <c r="G868" s="323"/>
      <c r="H868" s="321"/>
      <c r="I868" s="225"/>
      <c r="J868" s="231"/>
      <c r="K868" s="595"/>
      <c r="L868" s="512"/>
      <c r="M868" s="512"/>
    </row>
    <row r="869" spans="1:13" ht="12" customHeight="1" x14ac:dyDescent="0.2">
      <c r="A869" s="370"/>
      <c r="B869" s="444"/>
      <c r="C869" s="391"/>
      <c r="D869" s="392"/>
      <c r="E869" s="393"/>
      <c r="F869" s="224"/>
      <c r="G869" s="316"/>
      <c r="H869" s="321"/>
      <c r="I869" s="225"/>
      <c r="J869" s="231"/>
      <c r="K869" s="595"/>
      <c r="L869" s="512"/>
      <c r="M869" s="512"/>
    </row>
    <row r="870" spans="1:13" ht="12" customHeight="1" x14ac:dyDescent="0.2">
      <c r="A870" s="370"/>
      <c r="B870" s="444"/>
      <c r="C870" s="390"/>
      <c r="D870" s="392"/>
      <c r="E870" s="398"/>
      <c r="F870" s="303"/>
      <c r="G870" s="323"/>
      <c r="H870" s="235"/>
      <c r="I870" s="235"/>
      <c r="J870" s="321"/>
      <c r="K870" s="595"/>
      <c r="L870" s="512"/>
      <c r="M870" s="512"/>
    </row>
    <row r="871" spans="1:13" ht="12" customHeight="1" x14ac:dyDescent="0.2">
      <c r="A871" s="370"/>
      <c r="B871" s="444"/>
      <c r="C871" s="391"/>
      <c r="D871" s="392"/>
      <c r="E871" s="394"/>
      <c r="F871" s="269"/>
      <c r="G871" s="316"/>
      <c r="H871" s="235"/>
      <c r="I871" s="235"/>
      <c r="J871" s="397"/>
      <c r="K871" s="595"/>
      <c r="L871" s="512"/>
      <c r="M871" s="512"/>
    </row>
    <row r="872" spans="1:13" ht="12" customHeight="1" x14ac:dyDescent="0.2">
      <c r="A872" s="370"/>
      <c r="B872" s="444"/>
      <c r="C872" s="390"/>
      <c r="D872" s="392"/>
      <c r="E872" s="393"/>
      <c r="F872" s="224"/>
      <c r="G872" s="323"/>
      <c r="H872" s="321"/>
      <c r="I872" s="225"/>
      <c r="J872" s="231"/>
      <c r="K872" s="595"/>
      <c r="L872" s="512"/>
      <c r="M872" s="512"/>
    </row>
    <row r="873" spans="1:13" ht="12" customHeight="1" x14ac:dyDescent="0.2">
      <c r="A873" s="370"/>
      <c r="B873" s="444"/>
      <c r="C873" s="391"/>
      <c r="D873" s="392"/>
      <c r="E873" s="393"/>
      <c r="F873" s="224"/>
      <c r="G873" s="316"/>
      <c r="H873" s="321"/>
      <c r="I873" s="225"/>
      <c r="J873" s="231"/>
      <c r="K873" s="595"/>
      <c r="L873" s="512"/>
      <c r="M873" s="512"/>
    </row>
    <row r="874" spans="1:13" ht="12" customHeight="1" x14ac:dyDescent="0.2">
      <c r="A874" s="370"/>
      <c r="B874" s="444"/>
      <c r="C874" s="390"/>
      <c r="D874" s="392"/>
      <c r="E874" s="393"/>
      <c r="F874" s="224"/>
      <c r="G874" s="323"/>
      <c r="H874" s="321"/>
      <c r="I874" s="321"/>
      <c r="J874" s="231"/>
      <c r="K874" s="595"/>
      <c r="L874" s="512"/>
      <c r="M874" s="512"/>
    </row>
    <row r="875" spans="1:13" ht="12" customHeight="1" x14ac:dyDescent="0.2">
      <c r="A875" s="370"/>
      <c r="B875" s="444"/>
      <c r="C875" s="391"/>
      <c r="D875" s="392"/>
      <c r="E875" s="393"/>
      <c r="F875" s="224"/>
      <c r="G875" s="316"/>
      <c r="H875" s="321"/>
      <c r="I875" s="321"/>
      <c r="J875" s="231"/>
      <c r="K875" s="595"/>
      <c r="L875" s="512"/>
      <c r="M875" s="512"/>
    </row>
    <row r="876" spans="1:13" ht="12" customHeight="1" x14ac:dyDescent="0.2">
      <c r="A876" s="370"/>
      <c r="B876" s="444"/>
      <c r="C876" s="390"/>
      <c r="D876" s="392"/>
      <c r="E876" s="393"/>
      <c r="F876" s="226"/>
      <c r="G876" s="323"/>
      <c r="H876" s="321"/>
      <c r="I876" s="321"/>
      <c r="J876" s="231"/>
      <c r="K876" s="595"/>
      <c r="L876" s="512"/>
      <c r="M876" s="512"/>
    </row>
    <row r="877" spans="1:13" ht="12" customHeight="1" x14ac:dyDescent="0.2">
      <c r="A877" s="370"/>
      <c r="B877" s="444"/>
      <c r="C877" s="391"/>
      <c r="D877" s="392"/>
      <c r="E877" s="394"/>
      <c r="F877" s="269"/>
      <c r="G877" s="316"/>
      <c r="H877" s="269"/>
      <c r="I877" s="269"/>
      <c r="J877" s="269"/>
      <c r="K877" s="595"/>
      <c r="L877" s="512"/>
      <c r="M877" s="512"/>
    </row>
    <row r="878" spans="1:13" ht="12" customHeight="1" x14ac:dyDescent="0.2">
      <c r="A878" s="370"/>
      <c r="B878" s="444"/>
      <c r="C878" s="390"/>
      <c r="D878" s="392"/>
      <c r="E878" s="393"/>
      <c r="F878" s="224"/>
      <c r="G878" s="323"/>
      <c r="H878" s="321"/>
      <c r="I878" s="321"/>
      <c r="J878" s="231"/>
      <c r="K878" s="595"/>
      <c r="L878" s="512"/>
      <c r="M878" s="512"/>
    </row>
    <row r="879" spans="1:13" ht="12" customHeight="1" x14ac:dyDescent="0.2">
      <c r="A879" s="370"/>
      <c r="B879" s="444"/>
      <c r="C879" s="391"/>
      <c r="D879" s="392"/>
      <c r="E879" s="393"/>
      <c r="F879" s="224"/>
      <c r="G879" s="316"/>
      <c r="H879" s="321"/>
      <c r="I879" s="321"/>
      <c r="J879" s="231"/>
      <c r="K879" s="595"/>
      <c r="L879" s="512"/>
      <c r="M879" s="512"/>
    </row>
    <row r="880" spans="1:13" ht="12" customHeight="1" x14ac:dyDescent="0.2">
      <c r="A880" s="396"/>
      <c r="B880" s="444"/>
      <c r="C880" s="390"/>
      <c r="D880" s="392"/>
      <c r="E880" s="393"/>
      <c r="F880" s="224"/>
      <c r="G880" s="323"/>
      <c r="H880" s="321"/>
      <c r="I880" s="321"/>
      <c r="J880" s="231"/>
      <c r="K880" s="595"/>
      <c r="L880" s="512"/>
      <c r="M880" s="512"/>
    </row>
    <row r="881" spans="1:13" ht="12" customHeight="1" x14ac:dyDescent="0.2">
      <c r="A881" s="370"/>
      <c r="B881" s="444"/>
      <c r="C881" s="391"/>
      <c r="D881" s="392"/>
      <c r="E881" s="393"/>
      <c r="F881" s="224"/>
      <c r="G881" s="316"/>
      <c r="H881" s="321"/>
      <c r="I881" s="321"/>
      <c r="J881" s="231"/>
      <c r="K881" s="595"/>
      <c r="L881" s="512"/>
      <c r="M881" s="512"/>
    </row>
    <row r="882" spans="1:13" ht="12" customHeight="1" x14ac:dyDescent="0.2">
      <c r="A882" s="370"/>
      <c r="B882" s="444"/>
      <c r="C882" s="390"/>
      <c r="D882" s="392"/>
      <c r="E882" s="393"/>
      <c r="F882" s="224"/>
      <c r="G882" s="323"/>
      <c r="H882" s="321"/>
      <c r="I882" s="225"/>
      <c r="J882" s="231"/>
      <c r="K882" s="595"/>
      <c r="L882" s="512"/>
      <c r="M882" s="512"/>
    </row>
    <row r="883" spans="1:13" ht="12" customHeight="1" x14ac:dyDescent="0.2">
      <c r="A883" s="370"/>
      <c r="B883" s="444"/>
      <c r="C883" s="391"/>
      <c r="D883" s="392"/>
      <c r="E883" s="393"/>
      <c r="F883" s="224"/>
      <c r="G883" s="316"/>
      <c r="H883" s="321"/>
      <c r="I883" s="225"/>
      <c r="J883" s="231"/>
      <c r="K883" s="595"/>
      <c r="L883" s="512"/>
      <c r="M883" s="512"/>
    </row>
    <row r="884" spans="1:13" ht="12" customHeight="1" x14ac:dyDescent="0.2">
      <c r="A884" s="370"/>
      <c r="B884" s="444"/>
      <c r="C884" s="390"/>
      <c r="D884" s="392"/>
      <c r="E884" s="395"/>
      <c r="F884" s="271"/>
      <c r="G884" s="323"/>
      <c r="H884" s="236"/>
      <c r="I884" s="236"/>
      <c r="J884" s="235"/>
      <c r="K884" s="595"/>
      <c r="L884" s="512"/>
      <c r="M884" s="512"/>
    </row>
    <row r="885" spans="1:13" ht="12" customHeight="1" x14ac:dyDescent="0.2">
      <c r="A885" s="370"/>
      <c r="B885" s="444"/>
      <c r="C885" s="391"/>
      <c r="D885" s="392"/>
      <c r="E885" s="395"/>
      <c r="F885" s="271"/>
      <c r="G885" s="316"/>
      <c r="H885" s="236"/>
      <c r="I885" s="236"/>
      <c r="J885" s="235"/>
      <c r="K885" s="595"/>
      <c r="L885" s="512"/>
      <c r="M885" s="512"/>
    </row>
    <row r="886" spans="1:13" ht="12" customHeight="1" x14ac:dyDescent="0.2">
      <c r="A886" s="370"/>
      <c r="B886" s="444"/>
      <c r="C886" s="390"/>
      <c r="D886" s="392"/>
      <c r="E886" s="393"/>
      <c r="F886" s="224"/>
      <c r="G886" s="323"/>
      <c r="H886" s="231"/>
      <c r="I886" s="225"/>
      <c r="J886" s="231"/>
      <c r="K886" s="595"/>
      <c r="L886" s="512"/>
      <c r="M886" s="512"/>
    </row>
    <row r="887" spans="1:13" ht="12" customHeight="1" x14ac:dyDescent="0.2">
      <c r="A887" s="370"/>
      <c r="B887" s="444"/>
      <c r="C887" s="391"/>
      <c r="D887" s="392"/>
      <c r="E887" s="393"/>
      <c r="F887" s="224"/>
      <c r="G887" s="316"/>
      <c r="H887" s="231"/>
      <c r="I887" s="225"/>
      <c r="J887" s="231"/>
      <c r="K887" s="595"/>
      <c r="L887" s="512"/>
      <c r="M887" s="512"/>
    </row>
    <row r="888" spans="1:13" ht="12" customHeight="1" x14ac:dyDescent="0.2">
      <c r="A888" s="370"/>
      <c r="B888" s="444"/>
      <c r="C888" s="390"/>
      <c r="D888" s="392"/>
      <c r="E888" s="393"/>
      <c r="F888" s="224"/>
      <c r="G888" s="323"/>
      <c r="H888" s="231"/>
      <c r="I888" s="225"/>
      <c r="J888" s="231"/>
      <c r="K888" s="595"/>
      <c r="L888" s="512"/>
      <c r="M888" s="512"/>
    </row>
    <row r="889" spans="1:13" ht="12" customHeight="1" x14ac:dyDescent="0.2">
      <c r="A889" s="370"/>
      <c r="B889" s="444"/>
      <c r="C889" s="391"/>
      <c r="D889" s="392"/>
      <c r="E889" s="394"/>
      <c r="F889" s="269"/>
      <c r="G889" s="316"/>
      <c r="H889" s="389"/>
      <c r="I889" s="269"/>
      <c r="J889" s="269"/>
      <c r="K889" s="595"/>
      <c r="L889" s="512"/>
      <c r="M889" s="512"/>
    </row>
    <row r="890" spans="1:13" ht="12" customHeight="1" x14ac:dyDescent="0.2">
      <c r="A890" s="369"/>
      <c r="B890" s="371"/>
      <c r="C890" s="372"/>
      <c r="D890" s="374"/>
      <c r="E890" s="314"/>
      <c r="F890" s="315"/>
      <c r="G890" s="323"/>
      <c r="H890" s="321"/>
      <c r="I890" s="319"/>
      <c r="J890" s="317"/>
      <c r="K890" s="595"/>
      <c r="L890" s="512"/>
      <c r="M890" s="512"/>
    </row>
    <row r="891" spans="1:13" ht="12" customHeight="1" x14ac:dyDescent="0.2">
      <c r="A891" s="370"/>
      <c r="B891" s="444"/>
      <c r="C891" s="373"/>
      <c r="D891" s="255"/>
      <c r="E891" s="243"/>
      <c r="F891" s="316"/>
      <c r="G891" s="316"/>
      <c r="H891" s="321"/>
      <c r="I891" s="253"/>
      <c r="J891" s="318"/>
      <c r="K891" s="595"/>
      <c r="L891" s="512"/>
      <c r="M891" s="512"/>
    </row>
    <row r="892" spans="1:13" ht="12" customHeight="1" x14ac:dyDescent="0.2">
      <c r="A892" s="383"/>
      <c r="B892" s="384"/>
      <c r="C892" s="385"/>
      <c r="D892" s="386"/>
      <c r="E892" s="240"/>
      <c r="F892" s="293"/>
      <c r="G892" s="323"/>
      <c r="H892" s="236"/>
      <c r="I892" s="246"/>
      <c r="J892" s="387"/>
      <c r="K892" s="595"/>
      <c r="L892" s="512"/>
      <c r="M892" s="512"/>
    </row>
    <row r="893" spans="1:13" ht="12" customHeight="1" x14ac:dyDescent="0.2">
      <c r="A893" s="369"/>
      <c r="B893" s="371"/>
      <c r="C893" s="379"/>
      <c r="D893" s="374"/>
      <c r="E893" s="241"/>
      <c r="F893" s="294"/>
      <c r="G893" s="316"/>
      <c r="H893" s="236"/>
      <c r="I893" s="247"/>
      <c r="J893" s="388"/>
      <c r="K893" s="595"/>
      <c r="L893" s="512"/>
      <c r="M893" s="512"/>
    </row>
    <row r="894" spans="1:13" ht="12" customHeight="1" x14ac:dyDescent="0.2">
      <c r="A894" s="383"/>
      <c r="B894" s="384"/>
      <c r="C894" s="385"/>
      <c r="D894" s="386"/>
      <c r="E894" s="242"/>
      <c r="F894" s="323"/>
      <c r="G894" s="323"/>
      <c r="H894" s="231"/>
      <c r="I894" s="252"/>
      <c r="J894" s="354"/>
      <c r="K894" s="595"/>
      <c r="L894" s="512"/>
      <c r="M894" s="512"/>
    </row>
    <row r="895" spans="1:13" ht="12" customHeight="1" x14ac:dyDescent="0.2">
      <c r="A895" s="369"/>
      <c r="B895" s="371"/>
      <c r="C895" s="379"/>
      <c r="D895" s="374"/>
      <c r="E895" s="243"/>
      <c r="F895" s="316"/>
      <c r="G895" s="316"/>
      <c r="H895" s="389"/>
      <c r="I895" s="253"/>
      <c r="J895" s="355"/>
      <c r="K895" s="595"/>
      <c r="L895" s="512"/>
      <c r="M895" s="512"/>
    </row>
    <row r="896" spans="1:13" ht="12" customHeight="1" x14ac:dyDescent="0.2">
      <c r="A896" s="383"/>
      <c r="B896" s="384"/>
      <c r="C896" s="385"/>
      <c r="D896" s="386"/>
      <c r="E896" s="242"/>
      <c r="F896" s="323"/>
      <c r="G896" s="323"/>
      <c r="H896" s="352"/>
      <c r="I896" s="352"/>
      <c r="J896" s="354"/>
      <c r="K896" s="595"/>
      <c r="L896" s="512"/>
      <c r="M896" s="512"/>
    </row>
    <row r="897" spans="1:13" ht="12" customHeight="1" x14ac:dyDescent="0.2">
      <c r="A897" s="369"/>
      <c r="B897" s="371"/>
      <c r="C897" s="379"/>
      <c r="D897" s="374"/>
      <c r="E897" s="243"/>
      <c r="F897" s="316"/>
      <c r="G897" s="316"/>
      <c r="H897" s="318"/>
      <c r="I897" s="318"/>
      <c r="J897" s="355"/>
      <c r="K897" s="595"/>
      <c r="L897" s="512"/>
      <c r="M897" s="512"/>
    </row>
    <row r="898" spans="1:13" ht="12" customHeight="1" x14ac:dyDescent="0.2">
      <c r="A898" s="369"/>
      <c r="B898" s="371"/>
      <c r="C898" s="372"/>
      <c r="D898" s="374"/>
      <c r="E898" s="314"/>
      <c r="F898" s="257"/>
      <c r="G898" s="257"/>
      <c r="H898" s="317"/>
      <c r="I898" s="317"/>
      <c r="J898" s="314"/>
      <c r="K898" s="595"/>
      <c r="L898" s="512"/>
      <c r="M898" s="512"/>
    </row>
    <row r="899" spans="1:13" ht="12" customHeight="1" x14ac:dyDescent="0.2">
      <c r="A899" s="370"/>
      <c r="B899" s="444"/>
      <c r="C899" s="373"/>
      <c r="D899" s="255"/>
      <c r="E899" s="243"/>
      <c r="F899" s="316"/>
      <c r="G899" s="316"/>
      <c r="H899" s="318"/>
      <c r="I899" s="318"/>
      <c r="J899" s="243"/>
      <c r="K899" s="595"/>
      <c r="L899" s="512"/>
      <c r="M899" s="512"/>
    </row>
    <row r="900" spans="1:13" ht="12" customHeight="1" x14ac:dyDescent="0.2">
      <c r="A900" s="369"/>
      <c r="B900" s="371"/>
      <c r="C900" s="372"/>
      <c r="D900" s="374"/>
      <c r="E900" s="314"/>
      <c r="F900" s="257"/>
      <c r="G900" s="257"/>
      <c r="H900" s="317"/>
      <c r="I900" s="319"/>
      <c r="J900" s="314"/>
      <c r="K900" s="595"/>
      <c r="L900" s="512"/>
      <c r="M900" s="512"/>
    </row>
    <row r="901" spans="1:13" ht="12" customHeight="1" x14ac:dyDescent="0.2">
      <c r="A901" s="370"/>
      <c r="B901" s="444"/>
      <c r="C901" s="373"/>
      <c r="D901" s="255"/>
      <c r="E901" s="243"/>
      <c r="F901" s="316"/>
      <c r="G901" s="316"/>
      <c r="H901" s="318"/>
      <c r="I901" s="253"/>
      <c r="J901" s="243"/>
      <c r="K901" s="595"/>
      <c r="L901" s="512"/>
      <c r="M901" s="512"/>
    </row>
    <row r="902" spans="1:13" ht="12" customHeight="1" x14ac:dyDescent="0.2">
      <c r="A902" s="369"/>
      <c r="B902" s="371"/>
      <c r="C902" s="372"/>
      <c r="D902" s="374"/>
      <c r="E902" s="314"/>
      <c r="F902" s="257"/>
      <c r="G902" s="257"/>
      <c r="H902" s="317"/>
      <c r="I902" s="317"/>
      <c r="J902" s="314"/>
      <c r="K902" s="595"/>
      <c r="L902" s="512"/>
      <c r="M902" s="512"/>
    </row>
    <row r="903" spans="1:13" ht="12" customHeight="1" x14ac:dyDescent="0.2">
      <c r="A903" s="370"/>
      <c r="B903" s="444"/>
      <c r="C903" s="373"/>
      <c r="D903" s="255"/>
      <c r="E903" s="243"/>
      <c r="F903" s="316"/>
      <c r="G903" s="316"/>
      <c r="H903" s="318"/>
      <c r="I903" s="318"/>
      <c r="J903" s="243"/>
      <c r="K903" s="595"/>
      <c r="L903" s="512"/>
      <c r="M903" s="512"/>
    </row>
    <row r="904" spans="1:13" ht="12" customHeight="1" x14ac:dyDescent="0.2">
      <c r="A904" s="369"/>
      <c r="B904" s="371"/>
      <c r="C904" s="372"/>
      <c r="D904" s="374"/>
      <c r="E904" s="324"/>
      <c r="F904" s="382"/>
      <c r="G904" s="257"/>
      <c r="H904" s="324"/>
      <c r="I904" s="324"/>
      <c r="J904" s="324"/>
      <c r="K904" s="595"/>
      <c r="L904" s="512"/>
      <c r="M904" s="512"/>
    </row>
    <row r="905" spans="1:13" ht="12" customHeight="1" x14ac:dyDescent="0.2">
      <c r="A905" s="370"/>
      <c r="B905" s="444"/>
      <c r="C905" s="373"/>
      <c r="D905" s="255"/>
      <c r="E905" s="241"/>
      <c r="F905" s="294"/>
      <c r="G905" s="316"/>
      <c r="H905" s="241"/>
      <c r="I905" s="241"/>
      <c r="J905" s="241"/>
      <c r="K905" s="595"/>
      <c r="L905" s="512"/>
      <c r="M905" s="512"/>
    </row>
    <row r="906" spans="1:13" ht="12" customHeight="1" x14ac:dyDescent="0.2">
      <c r="A906" s="369"/>
      <c r="B906" s="371"/>
      <c r="C906" s="372"/>
      <c r="D906" s="374"/>
      <c r="E906" s="314"/>
      <c r="F906" s="257"/>
      <c r="G906" s="257"/>
      <c r="H906" s="317"/>
      <c r="I906" s="317"/>
      <c r="J906" s="314"/>
      <c r="K906" s="595"/>
      <c r="L906" s="512"/>
      <c r="M906" s="512"/>
    </row>
    <row r="907" spans="1:13" ht="12" customHeight="1" x14ac:dyDescent="0.2">
      <c r="A907" s="370"/>
      <c r="B907" s="444"/>
      <c r="C907" s="373"/>
      <c r="D907" s="255"/>
      <c r="E907" s="243"/>
      <c r="F907" s="316"/>
      <c r="G907" s="316"/>
      <c r="H907" s="318"/>
      <c r="I907" s="318"/>
      <c r="J907" s="243"/>
      <c r="K907" s="595"/>
      <c r="L907" s="512"/>
      <c r="M907" s="512"/>
    </row>
    <row r="908" spans="1:13" ht="12" customHeight="1" x14ac:dyDescent="0.2">
      <c r="A908" s="369"/>
      <c r="B908" s="371"/>
      <c r="C908" s="372"/>
      <c r="D908" s="374"/>
      <c r="E908" s="314"/>
      <c r="F908" s="257"/>
      <c r="G908" s="257"/>
      <c r="H908" s="327"/>
      <c r="I908" s="327"/>
      <c r="J908" s="314"/>
      <c r="K908" s="595"/>
      <c r="L908" s="512"/>
      <c r="M908" s="512"/>
    </row>
    <row r="909" spans="1:13" ht="12" customHeight="1" x14ac:dyDescent="0.2">
      <c r="A909" s="370"/>
      <c r="B909" s="444"/>
      <c r="C909" s="373"/>
      <c r="D909" s="255"/>
      <c r="E909" s="243"/>
      <c r="F909" s="316"/>
      <c r="G909" s="316"/>
      <c r="H909" s="247"/>
      <c r="I909" s="247"/>
      <c r="J909" s="243"/>
      <c r="K909" s="595"/>
      <c r="L909" s="512"/>
      <c r="M909" s="512"/>
    </row>
    <row r="910" spans="1:13" ht="12" customHeight="1" x14ac:dyDescent="0.2">
      <c r="A910" s="369"/>
      <c r="B910" s="371"/>
      <c r="C910" s="372"/>
      <c r="D910" s="374"/>
      <c r="E910" s="314"/>
      <c r="F910" s="315"/>
      <c r="G910" s="257"/>
      <c r="H910" s="317"/>
      <c r="I910" s="319"/>
      <c r="J910" s="314"/>
      <c r="K910" s="595"/>
      <c r="L910" s="512"/>
      <c r="M910" s="512"/>
    </row>
    <row r="911" spans="1:13" ht="12" customHeight="1" x14ac:dyDescent="0.2">
      <c r="A911" s="370"/>
      <c r="B911" s="444"/>
      <c r="C911" s="373"/>
      <c r="D911" s="255"/>
      <c r="E911" s="243"/>
      <c r="F911" s="316"/>
      <c r="G911" s="316"/>
      <c r="H911" s="318"/>
      <c r="I911" s="253"/>
      <c r="J911" s="297"/>
      <c r="K911" s="595"/>
      <c r="L911" s="512"/>
      <c r="M911" s="512"/>
    </row>
    <row r="912" spans="1:13" ht="12" customHeight="1" x14ac:dyDescent="0.2">
      <c r="A912" s="381"/>
      <c r="B912" s="371"/>
      <c r="C912" s="372"/>
      <c r="D912" s="374"/>
      <c r="E912" s="314"/>
      <c r="F912" s="315"/>
      <c r="G912" s="257"/>
      <c r="H912" s="317"/>
      <c r="I912" s="319"/>
      <c r="J912" s="314"/>
      <c r="K912" s="595"/>
      <c r="L912" s="512"/>
      <c r="M912" s="512"/>
    </row>
    <row r="913" spans="1:13" ht="12" customHeight="1" x14ac:dyDescent="0.2">
      <c r="A913" s="370"/>
      <c r="B913" s="444"/>
      <c r="C913" s="373"/>
      <c r="D913" s="255"/>
      <c r="E913" s="243"/>
      <c r="F913" s="316"/>
      <c r="G913" s="316"/>
      <c r="H913" s="318"/>
      <c r="I913" s="253"/>
      <c r="J913" s="243"/>
      <c r="K913" s="595"/>
      <c r="L913" s="512"/>
      <c r="M913" s="512"/>
    </row>
    <row r="914" spans="1:13" ht="12" customHeight="1" x14ac:dyDescent="0.2">
      <c r="A914" s="369"/>
      <c r="B914" s="371"/>
      <c r="C914" s="372"/>
      <c r="D914" s="374"/>
      <c r="E914" s="314"/>
      <c r="F914" s="257"/>
      <c r="G914" s="257"/>
      <c r="H914" s="314"/>
      <c r="I914" s="319"/>
      <c r="J914" s="314"/>
      <c r="K914" s="595"/>
      <c r="L914" s="512"/>
      <c r="M914" s="512"/>
    </row>
    <row r="915" spans="1:13" ht="12" customHeight="1" x14ac:dyDescent="0.2">
      <c r="A915" s="370"/>
      <c r="B915" s="444"/>
      <c r="C915" s="373"/>
      <c r="D915" s="255"/>
      <c r="E915" s="297"/>
      <c r="F915" s="297"/>
      <c r="G915" s="316"/>
      <c r="H915" s="243"/>
      <c r="I915" s="297"/>
      <c r="J915" s="297"/>
      <c r="K915" s="595"/>
      <c r="L915" s="512"/>
      <c r="M915" s="512"/>
    </row>
    <row r="916" spans="1:13" ht="12" customHeight="1" x14ac:dyDescent="0.2">
      <c r="A916" s="369"/>
      <c r="B916" s="371"/>
      <c r="C916" s="372"/>
      <c r="D916" s="374"/>
      <c r="E916" s="314"/>
      <c r="F916" s="315"/>
      <c r="G916" s="257"/>
      <c r="H916" s="317"/>
      <c r="I916" s="319"/>
      <c r="J916" s="314"/>
      <c r="K916" s="595"/>
      <c r="L916" s="512"/>
      <c r="M916" s="512"/>
    </row>
    <row r="917" spans="1:13" ht="12" customHeight="1" x14ac:dyDescent="0.2">
      <c r="A917" s="370"/>
      <c r="B917" s="444"/>
      <c r="C917" s="373"/>
      <c r="D917" s="255"/>
      <c r="E917" s="243"/>
      <c r="F917" s="316"/>
      <c r="G917" s="316"/>
      <c r="H917" s="318"/>
      <c r="I917" s="253"/>
      <c r="J917" s="243"/>
      <c r="K917" s="595"/>
      <c r="L917" s="512"/>
      <c r="M917" s="512"/>
    </row>
    <row r="918" spans="1:13" ht="12" customHeight="1" x14ac:dyDescent="0.2">
      <c r="A918" s="369"/>
      <c r="B918" s="371"/>
      <c r="C918" s="372"/>
      <c r="D918" s="374"/>
      <c r="E918" s="314"/>
      <c r="F918" s="315"/>
      <c r="G918" s="257"/>
      <c r="H918" s="317"/>
      <c r="I918" s="319"/>
      <c r="J918" s="314"/>
      <c r="K918" s="595"/>
      <c r="L918" s="512"/>
      <c r="M918" s="512"/>
    </row>
    <row r="919" spans="1:13" ht="12" customHeight="1" x14ac:dyDescent="0.2">
      <c r="A919" s="370"/>
      <c r="B919" s="444"/>
      <c r="C919" s="373"/>
      <c r="D919" s="255"/>
      <c r="E919" s="243"/>
      <c r="F919" s="297"/>
      <c r="G919" s="316"/>
      <c r="H919" s="318"/>
      <c r="I919" s="253"/>
      <c r="J919" s="297"/>
      <c r="K919" s="595"/>
      <c r="L919" s="512"/>
      <c r="M919" s="512"/>
    </row>
    <row r="920" spans="1:13" ht="12" customHeight="1" x14ac:dyDescent="0.2">
      <c r="A920" s="369"/>
      <c r="B920" s="371"/>
      <c r="C920" s="372"/>
      <c r="D920" s="374"/>
      <c r="E920" s="314"/>
      <c r="F920" s="315"/>
      <c r="G920" s="257"/>
      <c r="H920" s="317"/>
      <c r="I920" s="319"/>
      <c r="J920" s="314"/>
      <c r="K920" s="595"/>
      <c r="L920" s="512"/>
      <c r="M920" s="512"/>
    </row>
    <row r="921" spans="1:13" ht="12" customHeight="1" x14ac:dyDescent="0.2">
      <c r="A921" s="370"/>
      <c r="B921" s="444"/>
      <c r="C921" s="373"/>
      <c r="D921" s="255"/>
      <c r="E921" s="243"/>
      <c r="F921" s="316"/>
      <c r="G921" s="316"/>
      <c r="H921" s="318"/>
      <c r="I921" s="253"/>
      <c r="J921" s="243"/>
      <c r="K921" s="595"/>
      <c r="L921" s="512"/>
      <c r="M921" s="512"/>
    </row>
    <row r="922" spans="1:13" ht="12" customHeight="1" x14ac:dyDescent="0.2">
      <c r="A922" s="369"/>
      <c r="B922" s="371"/>
      <c r="C922" s="372"/>
      <c r="D922" s="374"/>
      <c r="E922" s="314"/>
      <c r="F922" s="257"/>
      <c r="G922" s="257"/>
      <c r="H922" s="317"/>
      <c r="I922" s="319"/>
      <c r="J922" s="314"/>
      <c r="K922" s="595"/>
      <c r="L922" s="512"/>
      <c r="M922" s="512"/>
    </row>
    <row r="923" spans="1:13" ht="12" customHeight="1" x14ac:dyDescent="0.2">
      <c r="A923" s="370"/>
      <c r="B923" s="444"/>
      <c r="C923" s="373"/>
      <c r="D923" s="255"/>
      <c r="E923" s="243"/>
      <c r="F923" s="316"/>
      <c r="G923" s="316"/>
      <c r="H923" s="318"/>
      <c r="I923" s="253"/>
      <c r="J923" s="243"/>
      <c r="K923" s="595"/>
      <c r="L923" s="512"/>
      <c r="M923" s="512"/>
    </row>
    <row r="924" spans="1:13" ht="12" customHeight="1" x14ac:dyDescent="0.2">
      <c r="A924" s="369"/>
      <c r="B924" s="371"/>
      <c r="C924" s="372"/>
      <c r="D924" s="374"/>
      <c r="E924" s="314"/>
      <c r="F924" s="257"/>
      <c r="G924" s="257"/>
      <c r="H924" s="317"/>
      <c r="I924" s="317"/>
      <c r="J924" s="314"/>
      <c r="K924" s="595"/>
      <c r="L924" s="512"/>
      <c r="M924" s="512"/>
    </row>
    <row r="925" spans="1:13" ht="12" customHeight="1" x14ac:dyDescent="0.2">
      <c r="A925" s="370"/>
      <c r="B925" s="444"/>
      <c r="C925" s="373"/>
      <c r="D925" s="255"/>
      <c r="E925" s="243"/>
      <c r="F925" s="316"/>
      <c r="G925" s="316"/>
      <c r="H925" s="318"/>
      <c r="I925" s="318"/>
      <c r="J925" s="243"/>
      <c r="K925" s="595"/>
      <c r="L925" s="512"/>
      <c r="M925" s="512"/>
    </row>
    <row r="926" spans="1:13" ht="12" customHeight="1" x14ac:dyDescent="0.2">
      <c r="A926" s="369"/>
      <c r="B926" s="371"/>
      <c r="C926" s="372"/>
      <c r="D926" s="374"/>
      <c r="E926" s="314"/>
      <c r="F926" s="315"/>
      <c r="G926" s="257"/>
      <c r="H926" s="327"/>
      <c r="I926" s="327"/>
      <c r="J926" s="324"/>
      <c r="K926" s="595"/>
      <c r="L926" s="512"/>
      <c r="M926" s="512"/>
    </row>
    <row r="927" spans="1:13" ht="12" customHeight="1" x14ac:dyDescent="0.2">
      <c r="A927" s="370"/>
      <c r="B927" s="444"/>
      <c r="C927" s="373"/>
      <c r="D927" s="255"/>
      <c r="E927" s="243"/>
      <c r="F927" s="325"/>
      <c r="G927" s="316"/>
      <c r="H927" s="247"/>
      <c r="I927" s="247"/>
      <c r="J927" s="241"/>
      <c r="K927" s="595"/>
      <c r="L927" s="512"/>
      <c r="M927" s="512"/>
    </row>
    <row r="928" spans="1:13" ht="12" customHeight="1" x14ac:dyDescent="0.2">
      <c r="A928" s="369"/>
      <c r="B928" s="371"/>
      <c r="C928" s="372"/>
      <c r="D928" s="374"/>
      <c r="E928" s="314"/>
      <c r="F928" s="315"/>
      <c r="G928" s="257"/>
      <c r="H928" s="317"/>
      <c r="I928" s="319"/>
      <c r="J928" s="314"/>
      <c r="K928" s="595"/>
      <c r="L928" s="512"/>
      <c r="M928" s="512"/>
    </row>
    <row r="929" spans="1:13" ht="12" customHeight="1" x14ac:dyDescent="0.2">
      <c r="A929" s="370"/>
      <c r="B929" s="444"/>
      <c r="C929" s="373"/>
      <c r="D929" s="255"/>
      <c r="E929" s="243"/>
      <c r="F929" s="316"/>
      <c r="G929" s="316"/>
      <c r="H929" s="318"/>
      <c r="I929" s="253"/>
      <c r="J929" s="243"/>
      <c r="K929" s="595"/>
      <c r="L929" s="512"/>
      <c r="M929" s="512"/>
    </row>
    <row r="930" spans="1:13" ht="12" customHeight="1" x14ac:dyDescent="0.2">
      <c r="A930" s="369"/>
      <c r="B930" s="371"/>
      <c r="C930" s="372"/>
      <c r="D930" s="374"/>
      <c r="E930" s="314"/>
      <c r="F930" s="257"/>
      <c r="G930" s="257"/>
      <c r="H930" s="314"/>
      <c r="I930" s="319"/>
      <c r="J930" s="314"/>
      <c r="K930" s="595"/>
      <c r="L930" s="512"/>
      <c r="M930" s="512"/>
    </row>
    <row r="931" spans="1:13" ht="12" customHeight="1" x14ac:dyDescent="0.2">
      <c r="A931" s="370"/>
      <c r="B931" s="444"/>
      <c r="C931" s="373"/>
      <c r="D931" s="255"/>
      <c r="E931" s="243"/>
      <c r="F931" s="316"/>
      <c r="G931" s="316"/>
      <c r="H931" s="243"/>
      <c r="I931" s="253"/>
      <c r="J931" s="243"/>
      <c r="K931" s="595"/>
      <c r="L931" s="512"/>
      <c r="M931" s="512"/>
    </row>
    <row r="932" spans="1:13" ht="12" customHeight="1" x14ac:dyDescent="0.2">
      <c r="A932" s="369"/>
      <c r="B932" s="371"/>
      <c r="C932" s="372"/>
      <c r="D932" s="374"/>
      <c r="E932" s="314"/>
      <c r="F932" s="257"/>
      <c r="G932" s="257"/>
      <c r="H932" s="317"/>
      <c r="I932" s="319"/>
      <c r="J932" s="314"/>
      <c r="K932" s="595"/>
      <c r="L932" s="512"/>
      <c r="M932" s="512"/>
    </row>
    <row r="933" spans="1:13" ht="12" customHeight="1" x14ac:dyDescent="0.2">
      <c r="A933" s="370"/>
      <c r="B933" s="444"/>
      <c r="C933" s="373"/>
      <c r="D933" s="255"/>
      <c r="E933" s="243"/>
      <c r="F933" s="316"/>
      <c r="G933" s="316"/>
      <c r="H933" s="318"/>
      <c r="I933" s="253"/>
      <c r="J933" s="243"/>
      <c r="K933" s="595"/>
      <c r="L933" s="512"/>
      <c r="M933" s="512"/>
    </row>
    <row r="934" spans="1:13" ht="12" customHeight="1" x14ac:dyDescent="0.2">
      <c r="A934" s="369"/>
      <c r="B934" s="371"/>
      <c r="C934" s="372"/>
      <c r="D934" s="374"/>
      <c r="E934" s="314"/>
      <c r="F934" s="315"/>
      <c r="G934" s="257"/>
      <c r="H934" s="317"/>
      <c r="I934" s="319"/>
      <c r="J934" s="314"/>
      <c r="K934" s="595"/>
      <c r="L934" s="512"/>
      <c r="M934" s="512"/>
    </row>
    <row r="935" spans="1:13" ht="12" customHeight="1" x14ac:dyDescent="0.2">
      <c r="A935" s="370"/>
      <c r="B935" s="444"/>
      <c r="C935" s="373"/>
      <c r="D935" s="255"/>
      <c r="E935" s="243"/>
      <c r="F935" s="297"/>
      <c r="G935" s="316"/>
      <c r="H935" s="318"/>
      <c r="I935" s="253"/>
      <c r="J935" s="243"/>
      <c r="K935" s="595"/>
      <c r="L935" s="512"/>
      <c r="M935" s="512"/>
    </row>
    <row r="936" spans="1:13" ht="12" customHeight="1" x14ac:dyDescent="0.2">
      <c r="A936" s="369"/>
      <c r="B936" s="371"/>
      <c r="C936" s="372"/>
      <c r="D936" s="374"/>
      <c r="E936" s="314"/>
      <c r="F936" s="257"/>
      <c r="G936" s="257"/>
      <c r="H936" s="317"/>
      <c r="I936" s="317"/>
      <c r="J936" s="314"/>
      <c r="K936" s="595"/>
      <c r="L936" s="512"/>
      <c r="M936" s="512"/>
    </row>
    <row r="937" spans="1:13" ht="12" customHeight="1" x14ac:dyDescent="0.2">
      <c r="A937" s="370"/>
      <c r="B937" s="229"/>
      <c r="C937" s="373"/>
      <c r="D937" s="255"/>
      <c r="E937" s="243"/>
      <c r="F937" s="316"/>
      <c r="G937" s="316"/>
      <c r="H937" s="318"/>
      <c r="I937" s="318"/>
      <c r="J937" s="243"/>
      <c r="K937" s="595"/>
      <c r="L937" s="512"/>
      <c r="M937" s="512"/>
    </row>
    <row r="938" spans="1:13" ht="12" customHeight="1" x14ac:dyDescent="0.2">
      <c r="A938" s="369"/>
      <c r="B938" s="371"/>
      <c r="C938" s="372"/>
      <c r="D938" s="374"/>
      <c r="E938" s="314"/>
      <c r="F938" s="257"/>
      <c r="G938" s="257"/>
      <c r="H938" s="317"/>
      <c r="I938" s="319"/>
      <c r="J938" s="314"/>
      <c r="K938" s="595"/>
      <c r="L938" s="512"/>
      <c r="M938" s="512"/>
    </row>
    <row r="939" spans="1:13" ht="12" customHeight="1" x14ac:dyDescent="0.2">
      <c r="A939" s="370"/>
      <c r="B939" s="229"/>
      <c r="C939" s="373"/>
      <c r="D939" s="255"/>
      <c r="E939" s="243"/>
      <c r="F939" s="316"/>
      <c r="G939" s="316"/>
      <c r="H939" s="318"/>
      <c r="I939" s="253"/>
      <c r="J939" s="243"/>
      <c r="K939" s="595"/>
      <c r="L939" s="512"/>
      <c r="M939" s="512"/>
    </row>
    <row r="940" spans="1:13" ht="12" customHeight="1" x14ac:dyDescent="0.2">
      <c r="A940" s="381"/>
      <c r="B940" s="371"/>
      <c r="C940" s="372"/>
      <c r="D940" s="374"/>
      <c r="E940" s="314"/>
      <c r="F940" s="257"/>
      <c r="G940" s="257"/>
      <c r="H940" s="317"/>
      <c r="I940" s="317"/>
      <c r="J940" s="314"/>
      <c r="K940" s="595"/>
      <c r="L940" s="512"/>
      <c r="M940" s="512"/>
    </row>
    <row r="941" spans="1:13" ht="12" customHeight="1" x14ac:dyDescent="0.2">
      <c r="A941" s="370"/>
      <c r="B941" s="229"/>
      <c r="C941" s="373"/>
      <c r="D941" s="255"/>
      <c r="E941" s="297"/>
      <c r="F941" s="297"/>
      <c r="G941" s="316"/>
      <c r="H941" s="297"/>
      <c r="I941" s="297"/>
      <c r="J941" s="297"/>
      <c r="K941" s="595"/>
      <c r="L941" s="512"/>
      <c r="M941" s="512"/>
    </row>
    <row r="942" spans="1:13" ht="12" customHeight="1" x14ac:dyDescent="0.2">
      <c r="A942" s="369"/>
      <c r="B942" s="371"/>
      <c r="C942" s="372"/>
      <c r="D942" s="374"/>
      <c r="E942" s="314"/>
      <c r="F942" s="257"/>
      <c r="G942" s="257"/>
      <c r="H942" s="314"/>
      <c r="I942" s="314"/>
      <c r="J942" s="314"/>
      <c r="K942" s="595"/>
      <c r="L942" s="512"/>
      <c r="M942" s="512"/>
    </row>
    <row r="943" spans="1:13" ht="12" customHeight="1" x14ac:dyDescent="0.2">
      <c r="A943" s="370"/>
      <c r="B943" s="229"/>
      <c r="C943" s="373"/>
      <c r="D943" s="255"/>
      <c r="E943" s="243"/>
      <c r="F943" s="316"/>
      <c r="G943" s="316"/>
      <c r="H943" s="243"/>
      <c r="I943" s="243"/>
      <c r="J943" s="243"/>
      <c r="K943" s="595"/>
      <c r="L943" s="512"/>
      <c r="M943" s="512"/>
    </row>
    <row r="944" spans="1:13" ht="12" customHeight="1" x14ac:dyDescent="0.2">
      <c r="A944" s="369"/>
      <c r="B944" s="379"/>
      <c r="C944" s="372"/>
      <c r="D944" s="374"/>
      <c r="E944" s="242"/>
      <c r="F944" s="291"/>
      <c r="G944" s="224"/>
      <c r="H944" s="242"/>
      <c r="I944" s="252"/>
      <c r="J944" s="352"/>
      <c r="K944" s="595"/>
      <c r="L944" s="512"/>
      <c r="M944" s="512"/>
    </row>
    <row r="945" spans="1:13" ht="12" customHeight="1" x14ac:dyDescent="0.2">
      <c r="A945" s="370"/>
      <c r="B945" s="373"/>
      <c r="C945" s="373"/>
      <c r="D945" s="255"/>
      <c r="E945" s="297"/>
      <c r="F945" s="297"/>
      <c r="G945" s="224"/>
      <c r="H945" s="243"/>
      <c r="I945" s="297"/>
      <c r="J945" s="318"/>
      <c r="K945" s="595"/>
      <c r="L945" s="512"/>
      <c r="M945" s="512"/>
    </row>
    <row r="946" spans="1:13" ht="12" customHeight="1" x14ac:dyDescent="0.2">
      <c r="A946" s="369"/>
      <c r="B946" s="379"/>
      <c r="C946" s="372"/>
      <c r="D946" s="374"/>
      <c r="E946" s="314"/>
      <c r="F946" s="257"/>
      <c r="G946" s="257"/>
      <c r="H946" s="317"/>
      <c r="I946" s="317"/>
      <c r="J946" s="314"/>
      <c r="K946" s="595"/>
      <c r="L946" s="512"/>
      <c r="M946" s="512"/>
    </row>
    <row r="947" spans="1:13" ht="12" customHeight="1" x14ac:dyDescent="0.2">
      <c r="A947" s="370"/>
      <c r="B947" s="373"/>
      <c r="C947" s="373"/>
      <c r="D947" s="255"/>
      <c r="E947" s="243"/>
      <c r="F947" s="316"/>
      <c r="G947" s="316"/>
      <c r="H947" s="318"/>
      <c r="I947" s="318"/>
      <c r="J947" s="243"/>
      <c r="K947" s="595"/>
      <c r="L947" s="512"/>
      <c r="M947" s="512"/>
    </row>
    <row r="948" spans="1:13" ht="12" customHeight="1" x14ac:dyDescent="0.2">
      <c r="A948" s="369"/>
      <c r="B948" s="379"/>
      <c r="C948" s="372"/>
      <c r="D948" s="374"/>
      <c r="E948" s="314"/>
      <c r="F948" s="257"/>
      <c r="G948" s="257"/>
      <c r="H948" s="314"/>
      <c r="I948" s="314"/>
      <c r="J948" s="317"/>
      <c r="K948" s="595"/>
      <c r="L948" s="512"/>
      <c r="M948" s="512"/>
    </row>
    <row r="949" spans="1:13" ht="12" customHeight="1" x14ac:dyDescent="0.2">
      <c r="A949" s="370"/>
      <c r="B949" s="373"/>
      <c r="C949" s="373"/>
      <c r="D949" s="255"/>
      <c r="E949" s="297"/>
      <c r="F949" s="297"/>
      <c r="G949" s="316"/>
      <c r="H949" s="380"/>
      <c r="I949" s="380"/>
      <c r="J949" s="320"/>
      <c r="K949" s="595"/>
      <c r="L949" s="512"/>
      <c r="M949" s="512"/>
    </row>
    <row r="950" spans="1:13" ht="12" customHeight="1" x14ac:dyDescent="0.2">
      <c r="A950" s="369"/>
      <c r="B950" s="371"/>
      <c r="C950" s="372"/>
      <c r="D950" s="374"/>
      <c r="E950" s="314"/>
      <c r="F950" s="315"/>
      <c r="G950" s="257"/>
      <c r="H950" s="314"/>
      <c r="I950" s="314"/>
      <c r="J950" s="317"/>
      <c r="K950" s="595"/>
      <c r="L950" s="512"/>
      <c r="M950" s="512"/>
    </row>
    <row r="951" spans="1:13" ht="12" customHeight="1" x14ac:dyDescent="0.2">
      <c r="A951" s="370"/>
      <c r="B951" s="229"/>
      <c r="C951" s="373"/>
      <c r="D951" s="255"/>
      <c r="E951" s="297"/>
      <c r="F951" s="297"/>
      <c r="G951" s="316"/>
      <c r="H951" s="380"/>
      <c r="I951" s="380"/>
      <c r="J951" s="320"/>
      <c r="K951" s="595"/>
      <c r="L951" s="512"/>
      <c r="M951" s="512"/>
    </row>
    <row r="952" spans="1:13" ht="12" customHeight="1" x14ac:dyDescent="0.2">
      <c r="A952" s="369"/>
      <c r="B952" s="379"/>
      <c r="C952" s="372"/>
      <c r="D952" s="374"/>
      <c r="E952" s="314"/>
      <c r="F952" s="257"/>
      <c r="G952" s="257"/>
      <c r="H952" s="317"/>
      <c r="I952" s="317"/>
      <c r="J952" s="314"/>
      <c r="K952" s="595"/>
      <c r="L952" s="512"/>
      <c r="M952" s="512"/>
    </row>
    <row r="953" spans="1:13" ht="12" customHeight="1" x14ac:dyDescent="0.2">
      <c r="A953" s="370"/>
      <c r="B953" s="373"/>
      <c r="C953" s="373"/>
      <c r="D953" s="255"/>
      <c r="E953" s="243"/>
      <c r="F953" s="316"/>
      <c r="G953" s="316"/>
      <c r="H953" s="318"/>
      <c r="I953" s="318"/>
      <c r="J953" s="243"/>
      <c r="K953" s="595"/>
      <c r="L953" s="512"/>
      <c r="M953" s="512"/>
    </row>
    <row r="954" spans="1:13" ht="12" customHeight="1" x14ac:dyDescent="0.2">
      <c r="A954" s="369"/>
      <c r="B954" s="379"/>
      <c r="C954" s="372"/>
      <c r="D954" s="374"/>
      <c r="E954" s="314"/>
      <c r="F954" s="315"/>
      <c r="G954" s="257"/>
      <c r="H954" s="317"/>
      <c r="I954" s="317"/>
      <c r="J954" s="314"/>
      <c r="K954" s="595"/>
      <c r="L954" s="512"/>
      <c r="M954" s="512"/>
    </row>
    <row r="955" spans="1:13" ht="12" customHeight="1" x14ac:dyDescent="0.2">
      <c r="A955" s="370"/>
      <c r="B955" s="373"/>
      <c r="C955" s="373"/>
      <c r="D955" s="255"/>
      <c r="E955" s="297"/>
      <c r="F955" s="297"/>
      <c r="G955" s="316"/>
      <c r="H955" s="297"/>
      <c r="I955" s="297"/>
      <c r="J955" s="297"/>
      <c r="K955" s="595"/>
      <c r="L955" s="512"/>
      <c r="M955" s="512"/>
    </row>
    <row r="956" spans="1:13" ht="12" customHeight="1" x14ac:dyDescent="0.2">
      <c r="A956" s="369"/>
      <c r="B956" s="371"/>
      <c r="C956" s="372"/>
      <c r="D956" s="374"/>
      <c r="E956" s="314"/>
      <c r="F956" s="257"/>
      <c r="G956" s="257"/>
      <c r="H956" s="317"/>
      <c r="I956" s="319"/>
      <c r="J956" s="314"/>
      <c r="K956" s="595"/>
      <c r="L956" s="512"/>
      <c r="M956" s="512"/>
    </row>
    <row r="957" spans="1:13" ht="12" customHeight="1" x14ac:dyDescent="0.2">
      <c r="A957" s="370"/>
      <c r="B957" s="229"/>
      <c r="C957" s="373"/>
      <c r="D957" s="255"/>
      <c r="E957" s="297"/>
      <c r="F957" s="297"/>
      <c r="G957" s="316"/>
      <c r="H957" s="297"/>
      <c r="I957" s="297"/>
      <c r="J957" s="297"/>
      <c r="K957" s="595"/>
      <c r="L957" s="512"/>
      <c r="M957" s="512"/>
    </row>
    <row r="958" spans="1:13" ht="12" customHeight="1" x14ac:dyDescent="0.2">
      <c r="A958" s="377"/>
      <c r="B958" s="371"/>
      <c r="C958" s="372"/>
      <c r="D958" s="374"/>
      <c r="E958" s="314"/>
      <c r="F958" s="257"/>
      <c r="G958" s="257"/>
      <c r="H958" s="314"/>
      <c r="I958" s="319"/>
      <c r="J958" s="314"/>
      <c r="K958" s="595"/>
      <c r="L958" s="512"/>
      <c r="M958" s="512"/>
    </row>
    <row r="959" spans="1:13" ht="12" customHeight="1" x14ac:dyDescent="0.2">
      <c r="A959" s="378"/>
      <c r="B959" s="229"/>
      <c r="C959" s="373"/>
      <c r="D959" s="255"/>
      <c r="E959" s="297"/>
      <c r="F959" s="297"/>
      <c r="G959" s="316"/>
      <c r="H959" s="243"/>
      <c r="I959" s="297"/>
      <c r="J959" s="297"/>
      <c r="K959" s="595"/>
      <c r="L959" s="512"/>
      <c r="M959" s="512"/>
    </row>
    <row r="960" spans="1:13" ht="12" customHeight="1" x14ac:dyDescent="0.2">
      <c r="A960" s="369"/>
      <c r="B960" s="371"/>
      <c r="C960" s="372"/>
      <c r="D960" s="374"/>
      <c r="E960" s="314"/>
      <c r="F960" s="315"/>
      <c r="G960" s="257"/>
      <c r="H960" s="317"/>
      <c r="I960" s="319"/>
      <c r="J960" s="317"/>
      <c r="K960" s="595"/>
      <c r="L960" s="512"/>
      <c r="M960" s="512"/>
    </row>
    <row r="961" spans="1:13" ht="12" customHeight="1" x14ac:dyDescent="0.2">
      <c r="A961" s="370"/>
      <c r="B961" s="229"/>
      <c r="C961" s="373"/>
      <c r="D961" s="255"/>
      <c r="E961" s="243"/>
      <c r="F961" s="316"/>
      <c r="G961" s="316"/>
      <c r="H961" s="297"/>
      <c r="I961" s="375"/>
      <c r="J961" s="376"/>
      <c r="K961" s="595"/>
      <c r="L961" s="512"/>
      <c r="M961" s="512"/>
    </row>
    <row r="962" spans="1:13" ht="12" customHeight="1" x14ac:dyDescent="0.2">
      <c r="A962" s="251"/>
      <c r="B962" s="258"/>
      <c r="C962" s="258"/>
      <c r="D962" s="258"/>
      <c r="E962" s="364"/>
      <c r="F962" s="366"/>
      <c r="G962" s="322"/>
      <c r="H962" s="361"/>
      <c r="I962" s="368"/>
      <c r="J962" s="361"/>
      <c r="K962" s="595"/>
      <c r="L962" s="512"/>
      <c r="M962" s="512"/>
    </row>
    <row r="963" spans="1:13" ht="12" customHeight="1" x14ac:dyDescent="0.2">
      <c r="A963" s="363"/>
      <c r="B963" s="254"/>
      <c r="C963" s="254"/>
      <c r="D963" s="254"/>
      <c r="E963" s="365"/>
      <c r="F963" s="367"/>
      <c r="G963" s="258"/>
      <c r="H963" s="362"/>
      <c r="I963" s="258"/>
      <c r="J963" s="362"/>
      <c r="K963" s="595"/>
      <c r="L963" s="512"/>
      <c r="M963" s="512"/>
    </row>
    <row r="964" spans="1:13" ht="12" customHeight="1" x14ac:dyDescent="0.2">
      <c r="A964" s="251"/>
      <c r="B964" s="258"/>
      <c r="C964" s="258"/>
      <c r="D964" s="258"/>
      <c r="E964" s="364"/>
      <c r="F964" s="366"/>
      <c r="G964" s="322"/>
      <c r="H964" s="361"/>
      <c r="I964" s="368"/>
      <c r="J964" s="361"/>
      <c r="K964" s="595"/>
      <c r="L964" s="512"/>
      <c r="M964" s="512"/>
    </row>
    <row r="965" spans="1:13" ht="12" customHeight="1" x14ac:dyDescent="0.2">
      <c r="A965" s="363"/>
      <c r="B965" s="254"/>
      <c r="C965" s="254"/>
      <c r="D965" s="254"/>
      <c r="E965" s="365"/>
      <c r="F965" s="367"/>
      <c r="G965" s="258"/>
      <c r="H965" s="362"/>
      <c r="I965" s="258"/>
      <c r="J965" s="362"/>
      <c r="K965" s="595"/>
      <c r="L965" s="512"/>
      <c r="M965" s="512"/>
    </row>
    <row r="966" spans="1:13" ht="12" customHeight="1" x14ac:dyDescent="0.2">
      <c r="A966" s="251"/>
      <c r="B966" s="258"/>
      <c r="C966" s="258"/>
      <c r="D966" s="258"/>
      <c r="E966" s="364"/>
      <c r="F966" s="366"/>
      <c r="G966" s="322"/>
      <c r="H966" s="361"/>
      <c r="I966" s="368"/>
      <c r="J966" s="361"/>
      <c r="K966" s="595"/>
      <c r="L966" s="512"/>
      <c r="M966" s="512"/>
    </row>
    <row r="967" spans="1:13" ht="12" customHeight="1" x14ac:dyDescent="0.2">
      <c r="A967" s="363"/>
      <c r="B967" s="254"/>
      <c r="C967" s="254"/>
      <c r="D967" s="254"/>
      <c r="E967" s="365"/>
      <c r="F967" s="367"/>
      <c r="G967" s="258"/>
      <c r="H967" s="362"/>
      <c r="I967" s="258"/>
      <c r="J967" s="362"/>
      <c r="K967" s="595"/>
      <c r="L967" s="512"/>
      <c r="M967" s="512"/>
    </row>
    <row r="968" spans="1:13" ht="12" customHeight="1" x14ac:dyDescent="0.2">
      <c r="A968" s="251"/>
      <c r="B968" s="258"/>
      <c r="C968" s="258"/>
      <c r="D968" s="258"/>
      <c r="E968" s="364"/>
      <c r="F968" s="366"/>
      <c r="G968" s="322"/>
      <c r="H968" s="361"/>
      <c r="I968" s="368"/>
      <c r="J968" s="361"/>
      <c r="K968" s="595"/>
      <c r="L968" s="512"/>
      <c r="M968" s="512"/>
    </row>
    <row r="969" spans="1:13" ht="12" customHeight="1" x14ac:dyDescent="0.2">
      <c r="A969" s="363"/>
      <c r="B969" s="254"/>
      <c r="C969" s="254"/>
      <c r="D969" s="254"/>
      <c r="E969" s="365"/>
      <c r="F969" s="367"/>
      <c r="G969" s="258"/>
      <c r="H969" s="362"/>
      <c r="I969" s="258"/>
      <c r="J969" s="362"/>
      <c r="K969" s="595"/>
      <c r="L969" s="512"/>
      <c r="M969" s="512"/>
    </row>
    <row r="970" spans="1:13" ht="12" customHeight="1" x14ac:dyDescent="0.2">
      <c r="A970" s="251"/>
      <c r="B970" s="258"/>
      <c r="C970" s="258"/>
      <c r="D970" s="258"/>
      <c r="E970" s="364"/>
      <c r="F970" s="366"/>
      <c r="G970" s="322"/>
      <c r="H970" s="361"/>
      <c r="I970" s="368"/>
      <c r="J970" s="361"/>
      <c r="K970" s="595"/>
      <c r="L970" s="512"/>
      <c r="M970" s="512"/>
    </row>
    <row r="971" spans="1:13" ht="12" customHeight="1" x14ac:dyDescent="0.2">
      <c r="A971" s="363"/>
      <c r="B971" s="254"/>
      <c r="C971" s="254"/>
      <c r="D971" s="254"/>
      <c r="E971" s="365"/>
      <c r="F971" s="367"/>
      <c r="G971" s="258"/>
      <c r="H971" s="362"/>
      <c r="I971" s="258"/>
      <c r="J971" s="362"/>
      <c r="K971" s="595"/>
      <c r="L971" s="512"/>
      <c r="M971" s="512"/>
    </row>
    <row r="972" spans="1:13" ht="12" customHeight="1" x14ac:dyDescent="0.2">
      <c r="A972" s="251"/>
      <c r="B972" s="258"/>
      <c r="C972" s="258"/>
      <c r="D972" s="258"/>
      <c r="E972" s="364"/>
      <c r="F972" s="366"/>
      <c r="G972" s="322"/>
      <c r="H972" s="361"/>
      <c r="I972" s="368"/>
      <c r="J972" s="361"/>
      <c r="K972" s="595"/>
      <c r="L972" s="512"/>
      <c r="M972" s="512"/>
    </row>
    <row r="973" spans="1:13" ht="12" customHeight="1" x14ac:dyDescent="0.2">
      <c r="A973" s="363"/>
      <c r="B973" s="254"/>
      <c r="C973" s="254"/>
      <c r="D973" s="254"/>
      <c r="E973" s="365"/>
      <c r="F973" s="367"/>
      <c r="G973" s="258"/>
      <c r="H973" s="362"/>
      <c r="I973" s="258"/>
      <c r="J973" s="362"/>
      <c r="K973" s="595"/>
      <c r="L973" s="512"/>
      <c r="M973" s="512"/>
    </row>
    <row r="974" spans="1:13" ht="12" customHeight="1" x14ac:dyDescent="0.2">
      <c r="A974" s="251"/>
      <c r="B974" s="258"/>
      <c r="C974" s="258"/>
      <c r="D974" s="258"/>
      <c r="E974" s="364"/>
      <c r="F974" s="366"/>
      <c r="G974" s="322"/>
      <c r="H974" s="361"/>
      <c r="I974" s="368"/>
      <c r="J974" s="361"/>
      <c r="K974" s="595"/>
      <c r="L974" s="512"/>
      <c r="M974" s="512"/>
    </row>
    <row r="975" spans="1:13" ht="12" customHeight="1" x14ac:dyDescent="0.2">
      <c r="A975" s="363"/>
      <c r="B975" s="254"/>
      <c r="C975" s="254"/>
      <c r="D975" s="254"/>
      <c r="E975" s="365"/>
      <c r="F975" s="367"/>
      <c r="G975" s="258"/>
      <c r="H975" s="362"/>
      <c r="I975" s="258"/>
      <c r="J975" s="362"/>
      <c r="K975" s="595"/>
      <c r="L975" s="512"/>
      <c r="M975" s="512"/>
    </row>
    <row r="976" spans="1:13" ht="12" customHeight="1" x14ac:dyDescent="0.2">
      <c r="A976" s="251"/>
      <c r="B976" s="258"/>
      <c r="C976" s="258"/>
      <c r="D976" s="258"/>
      <c r="E976" s="364"/>
      <c r="F976" s="366"/>
      <c r="G976" s="322"/>
      <c r="H976" s="361"/>
      <c r="I976" s="368"/>
      <c r="J976" s="361"/>
      <c r="K976" s="595"/>
      <c r="L976" s="512"/>
      <c r="M976" s="512"/>
    </row>
    <row r="977" spans="1:13" ht="12" customHeight="1" x14ac:dyDescent="0.2">
      <c r="A977" s="363"/>
      <c r="B977" s="254"/>
      <c r="C977" s="254"/>
      <c r="D977" s="254"/>
      <c r="E977" s="365"/>
      <c r="F977" s="367"/>
      <c r="G977" s="258"/>
      <c r="H977" s="362"/>
      <c r="I977" s="258"/>
      <c r="J977" s="362"/>
      <c r="K977" s="595"/>
      <c r="L977" s="512"/>
      <c r="M977" s="512"/>
    </row>
    <row r="978" spans="1:13" ht="12" customHeight="1" x14ac:dyDescent="0.2">
      <c r="A978" s="251"/>
      <c r="B978" s="258"/>
      <c r="C978" s="258"/>
      <c r="D978" s="258"/>
      <c r="E978" s="364"/>
      <c r="F978" s="366"/>
      <c r="G978" s="322"/>
      <c r="H978" s="361"/>
      <c r="I978" s="368"/>
      <c r="J978" s="361"/>
      <c r="K978" s="595"/>
      <c r="L978" s="512"/>
      <c r="M978" s="512"/>
    </row>
    <row r="979" spans="1:13" ht="12" customHeight="1" x14ac:dyDescent="0.2">
      <c r="A979" s="363"/>
      <c r="B979" s="254"/>
      <c r="C979" s="254"/>
      <c r="D979" s="254"/>
      <c r="E979" s="365"/>
      <c r="F979" s="367"/>
      <c r="G979" s="258"/>
      <c r="H979" s="362"/>
      <c r="I979" s="258"/>
      <c r="J979" s="362"/>
      <c r="K979" s="595"/>
      <c r="L979" s="512"/>
      <c r="M979" s="512"/>
    </row>
    <row r="980" spans="1:13" ht="12" customHeight="1" x14ac:dyDescent="0.2">
      <c r="A980" s="251"/>
      <c r="B980" s="258"/>
      <c r="C980" s="258"/>
      <c r="D980" s="258"/>
      <c r="E980" s="364"/>
      <c r="F980" s="366"/>
      <c r="G980" s="322"/>
      <c r="H980" s="361"/>
      <c r="I980" s="368"/>
      <c r="J980" s="361"/>
      <c r="K980" s="595"/>
      <c r="L980" s="512"/>
      <c r="M980" s="512"/>
    </row>
    <row r="981" spans="1:13" ht="12" customHeight="1" x14ac:dyDescent="0.2">
      <c r="A981" s="363"/>
      <c r="B981" s="254"/>
      <c r="C981" s="254"/>
      <c r="D981" s="254"/>
      <c r="E981" s="365"/>
      <c r="F981" s="367"/>
      <c r="G981" s="258"/>
      <c r="H981" s="362"/>
      <c r="I981" s="258"/>
      <c r="J981" s="362"/>
      <c r="K981" s="595"/>
      <c r="L981" s="512"/>
      <c r="M981" s="512"/>
    </row>
    <row r="982" spans="1:13" ht="12" customHeight="1" x14ac:dyDescent="0.2">
      <c r="A982" s="251"/>
      <c r="B982" s="258"/>
      <c r="C982" s="258"/>
      <c r="D982" s="258"/>
      <c r="E982" s="364"/>
      <c r="F982" s="366"/>
      <c r="G982" s="322"/>
      <c r="H982" s="361"/>
      <c r="I982" s="368"/>
      <c r="J982" s="361"/>
      <c r="K982" s="595"/>
      <c r="L982" s="512"/>
      <c r="M982" s="512"/>
    </row>
    <row r="983" spans="1:13" ht="12" customHeight="1" x14ac:dyDescent="0.2">
      <c r="A983" s="363"/>
      <c r="B983" s="254"/>
      <c r="C983" s="254"/>
      <c r="D983" s="254"/>
      <c r="E983" s="365"/>
      <c r="F983" s="367"/>
      <c r="G983" s="258"/>
      <c r="H983" s="362"/>
      <c r="I983" s="258"/>
      <c r="J983" s="362"/>
      <c r="K983" s="595"/>
      <c r="L983" s="512"/>
      <c r="M983" s="512"/>
    </row>
    <row r="984" spans="1:13" ht="12" customHeight="1" x14ac:dyDescent="0.2">
      <c r="A984" s="251"/>
      <c r="B984" s="258"/>
      <c r="C984" s="258"/>
      <c r="D984" s="258"/>
      <c r="E984" s="364"/>
      <c r="F984" s="366"/>
      <c r="G984" s="322"/>
      <c r="H984" s="361"/>
      <c r="I984" s="368"/>
      <c r="J984" s="361"/>
      <c r="K984" s="595"/>
      <c r="L984" s="512"/>
      <c r="M984" s="512"/>
    </row>
    <row r="985" spans="1:13" ht="12" customHeight="1" x14ac:dyDescent="0.2">
      <c r="A985" s="363"/>
      <c r="B985" s="254"/>
      <c r="C985" s="254"/>
      <c r="D985" s="254"/>
      <c r="E985" s="365"/>
      <c r="F985" s="367"/>
      <c r="G985" s="258"/>
      <c r="H985" s="362"/>
      <c r="I985" s="258"/>
      <c r="J985" s="362"/>
      <c r="K985" s="595"/>
      <c r="L985" s="512"/>
      <c r="M985" s="512"/>
    </row>
    <row r="986" spans="1:13" ht="12" customHeight="1" x14ac:dyDescent="0.2">
      <c r="A986" s="251"/>
      <c r="B986" s="258"/>
      <c r="C986" s="258"/>
      <c r="D986" s="258"/>
      <c r="E986" s="364"/>
      <c r="F986" s="366"/>
      <c r="G986" s="322"/>
      <c r="H986" s="361"/>
      <c r="I986" s="368"/>
      <c r="J986" s="361"/>
      <c r="K986" s="595"/>
      <c r="L986" s="512"/>
      <c r="M986" s="512"/>
    </row>
    <row r="987" spans="1:13" ht="12" customHeight="1" x14ac:dyDescent="0.2">
      <c r="A987" s="363"/>
      <c r="B987" s="254"/>
      <c r="C987" s="254"/>
      <c r="D987" s="254"/>
      <c r="E987" s="365"/>
      <c r="F987" s="367"/>
      <c r="G987" s="258"/>
      <c r="H987" s="362"/>
      <c r="I987" s="258"/>
      <c r="J987" s="362"/>
      <c r="K987" s="595"/>
      <c r="L987" s="512"/>
      <c r="M987" s="512"/>
    </row>
    <row r="988" spans="1:13" ht="12" customHeight="1" x14ac:dyDescent="0.2">
      <c r="A988" s="251"/>
      <c r="B988" s="258"/>
      <c r="C988" s="258"/>
      <c r="D988" s="258"/>
      <c r="E988" s="364"/>
      <c r="F988" s="366"/>
      <c r="G988" s="322"/>
      <c r="H988" s="361"/>
      <c r="I988" s="368"/>
      <c r="J988" s="361"/>
      <c r="K988" s="595"/>
      <c r="L988" s="512"/>
      <c r="M988" s="512"/>
    </row>
    <row r="989" spans="1:13" ht="12" customHeight="1" x14ac:dyDescent="0.2">
      <c r="A989" s="363"/>
      <c r="B989" s="254"/>
      <c r="C989" s="254"/>
      <c r="D989" s="254"/>
      <c r="E989" s="365"/>
      <c r="F989" s="367"/>
      <c r="G989" s="258"/>
      <c r="H989" s="362"/>
      <c r="I989" s="258"/>
      <c r="J989" s="362"/>
      <c r="K989" s="595"/>
      <c r="L989" s="512"/>
      <c r="M989" s="512"/>
    </row>
    <row r="990" spans="1:13" ht="12" customHeight="1" x14ac:dyDescent="0.2">
      <c r="A990" s="251"/>
      <c r="B990" s="258"/>
      <c r="C990" s="258"/>
      <c r="D990" s="258"/>
      <c r="E990" s="364"/>
      <c r="F990" s="366"/>
      <c r="G990" s="322"/>
      <c r="H990" s="361"/>
      <c r="I990" s="368"/>
      <c r="J990" s="361"/>
      <c r="K990" s="595"/>
      <c r="L990" s="512"/>
      <c r="M990" s="512"/>
    </row>
    <row r="991" spans="1:13" ht="12" customHeight="1" x14ac:dyDescent="0.2">
      <c r="A991" s="363"/>
      <c r="B991" s="254"/>
      <c r="C991" s="254"/>
      <c r="D991" s="254"/>
      <c r="E991" s="365"/>
      <c r="F991" s="367"/>
      <c r="G991" s="258"/>
      <c r="H991" s="362"/>
      <c r="I991" s="258"/>
      <c r="J991" s="362"/>
      <c r="K991" s="595"/>
      <c r="L991" s="512"/>
      <c r="M991" s="512"/>
    </row>
    <row r="992" spans="1:13" ht="12" customHeight="1" x14ac:dyDescent="0.2">
      <c r="A992" s="251"/>
      <c r="B992" s="258"/>
      <c r="C992" s="258"/>
      <c r="D992" s="258"/>
      <c r="E992" s="364"/>
      <c r="F992" s="366"/>
      <c r="G992" s="322"/>
      <c r="H992" s="361"/>
      <c r="I992" s="368"/>
      <c r="J992" s="361"/>
      <c r="K992" s="595"/>
      <c r="L992" s="512"/>
      <c r="M992" s="512"/>
    </row>
    <row r="993" spans="1:13" ht="12" customHeight="1" x14ac:dyDescent="0.2">
      <c r="A993" s="363"/>
      <c r="B993" s="254"/>
      <c r="C993" s="254"/>
      <c r="D993" s="254"/>
      <c r="E993" s="365"/>
      <c r="F993" s="367"/>
      <c r="G993" s="258"/>
      <c r="H993" s="362"/>
      <c r="I993" s="258"/>
      <c r="J993" s="362"/>
      <c r="K993" s="595"/>
      <c r="L993" s="512"/>
      <c r="M993" s="512"/>
    </row>
    <row r="994" spans="1:13" ht="12" customHeight="1" x14ac:dyDescent="0.2">
      <c r="A994" s="356"/>
      <c r="B994" s="358"/>
      <c r="C994" s="358"/>
      <c r="D994" s="359"/>
      <c r="E994" s="242"/>
      <c r="F994" s="323"/>
      <c r="G994" s="293"/>
      <c r="H994" s="352"/>
      <c r="I994" s="252"/>
      <c r="J994" s="354"/>
      <c r="K994" s="595"/>
      <c r="L994" s="512"/>
      <c r="M994" s="512"/>
    </row>
    <row r="995" spans="1:13" ht="12" customHeight="1" x14ac:dyDescent="0.2">
      <c r="A995" s="357"/>
      <c r="B995" s="249"/>
      <c r="C995" s="249"/>
      <c r="D995" s="360"/>
      <c r="E995" s="243"/>
      <c r="F995" s="316"/>
      <c r="G995" s="294"/>
      <c r="H995" s="318"/>
      <c r="I995" s="253"/>
      <c r="J995" s="355"/>
      <c r="K995" s="595"/>
      <c r="L995" s="512"/>
      <c r="M995" s="512"/>
    </row>
    <row r="996" spans="1:13" ht="12" customHeight="1" x14ac:dyDescent="0.2">
      <c r="A996" s="264"/>
      <c r="B996" s="232"/>
      <c r="C996" s="232"/>
      <c r="D996" s="248"/>
      <c r="E996" s="231"/>
      <c r="F996" s="224"/>
      <c r="G996" s="267"/>
      <c r="H996" s="321"/>
      <c r="I996" s="225"/>
      <c r="J996" s="231"/>
      <c r="K996" s="595"/>
      <c r="L996" s="512"/>
      <c r="M996" s="512"/>
    </row>
    <row r="997" spans="1:13" ht="12" customHeight="1" x14ac:dyDescent="0.2">
      <c r="A997" s="264"/>
      <c r="B997" s="232"/>
      <c r="C997" s="233"/>
      <c r="D997" s="248"/>
      <c r="E997" s="231"/>
      <c r="F997" s="224"/>
      <c r="G997" s="267"/>
      <c r="H997" s="321"/>
      <c r="I997" s="225"/>
      <c r="J997" s="231"/>
      <c r="K997" s="595"/>
      <c r="L997" s="512"/>
      <c r="M997" s="512"/>
    </row>
    <row r="998" spans="1:13" ht="12" customHeight="1" x14ac:dyDescent="0.2">
      <c r="A998" s="264"/>
      <c r="B998" s="232"/>
      <c r="C998" s="232"/>
      <c r="D998" s="248"/>
      <c r="E998" s="231"/>
      <c r="F998" s="224"/>
      <c r="G998" s="271"/>
      <c r="H998" s="321"/>
      <c r="I998" s="225"/>
      <c r="J998" s="231"/>
      <c r="K998" s="595"/>
      <c r="L998" s="512"/>
      <c r="M998" s="512"/>
    </row>
    <row r="999" spans="1:13" ht="12" customHeight="1" x14ac:dyDescent="0.2">
      <c r="A999" s="264"/>
      <c r="B999" s="232"/>
      <c r="C999" s="233"/>
      <c r="D999" s="248"/>
      <c r="E999" s="231"/>
      <c r="F999" s="224"/>
      <c r="G999" s="271"/>
      <c r="H999" s="321"/>
      <c r="I999" s="225"/>
      <c r="J999" s="231"/>
      <c r="K999" s="595"/>
      <c r="L999" s="512"/>
      <c r="M999" s="512"/>
    </row>
    <row r="1000" spans="1:13" ht="12" customHeight="1" x14ac:dyDescent="0.2">
      <c r="A1000" s="264"/>
      <c r="B1000" s="232"/>
      <c r="C1000" s="232"/>
      <c r="D1000" s="248"/>
      <c r="E1000" s="231"/>
      <c r="F1000" s="224"/>
      <c r="G1000" s="267"/>
      <c r="H1000" s="321"/>
      <c r="I1000" s="225"/>
      <c r="J1000" s="231"/>
      <c r="K1000" s="595"/>
      <c r="L1000" s="512"/>
      <c r="M1000" s="512"/>
    </row>
    <row r="1001" spans="1:13" ht="12" customHeight="1" x14ac:dyDescent="0.2">
      <c r="A1001" s="264"/>
      <c r="B1001" s="232"/>
      <c r="C1001" s="233"/>
      <c r="D1001" s="248"/>
      <c r="E1001" s="231"/>
      <c r="F1001" s="224"/>
      <c r="G1001" s="267"/>
      <c r="H1001" s="321"/>
      <c r="I1001" s="225"/>
      <c r="J1001" s="231"/>
      <c r="K1001" s="595"/>
      <c r="L1001" s="512"/>
      <c r="M1001" s="512"/>
    </row>
    <row r="1002" spans="1:13" ht="12" customHeight="1" x14ac:dyDescent="0.2">
      <c r="A1002" s="264"/>
      <c r="B1002" s="232"/>
      <c r="C1002" s="232"/>
      <c r="D1002" s="248"/>
      <c r="E1002" s="231"/>
      <c r="F1002" s="224"/>
      <c r="G1002" s="267"/>
      <c r="H1002" s="321"/>
      <c r="I1002" s="225"/>
      <c r="J1002" s="231"/>
      <c r="K1002" s="595"/>
      <c r="L1002" s="512"/>
      <c r="M1002" s="512"/>
    </row>
    <row r="1003" spans="1:13" ht="12" customHeight="1" x14ac:dyDescent="0.2">
      <c r="A1003" s="264"/>
      <c r="B1003" s="232"/>
      <c r="C1003" s="233"/>
      <c r="D1003" s="248"/>
      <c r="E1003" s="231"/>
      <c r="F1003" s="224"/>
      <c r="G1003" s="267"/>
      <c r="H1003" s="321"/>
      <c r="I1003" s="225"/>
      <c r="J1003" s="231"/>
      <c r="K1003" s="595"/>
      <c r="L1003" s="512"/>
      <c r="M1003" s="512"/>
    </row>
    <row r="1004" spans="1:13" ht="12" customHeight="1" x14ac:dyDescent="0.2">
      <c r="A1004" s="264"/>
      <c r="B1004" s="232"/>
      <c r="C1004" s="232"/>
      <c r="D1004" s="248"/>
      <c r="E1004" s="231"/>
      <c r="F1004" s="224"/>
      <c r="G1004" s="271"/>
      <c r="H1004" s="321"/>
      <c r="I1004" s="225"/>
      <c r="J1004" s="231"/>
      <c r="K1004" s="595"/>
      <c r="L1004" s="512"/>
      <c r="M1004" s="512"/>
    </row>
    <row r="1005" spans="1:13" ht="12" customHeight="1" x14ac:dyDescent="0.2">
      <c r="A1005" s="264"/>
      <c r="B1005" s="232"/>
      <c r="C1005" s="233"/>
      <c r="D1005" s="248"/>
      <c r="E1005" s="231"/>
      <c r="F1005" s="224"/>
      <c r="G1005" s="271"/>
      <c r="H1005" s="321"/>
      <c r="I1005" s="225"/>
      <c r="J1005" s="231"/>
      <c r="K1005" s="595"/>
      <c r="L1005" s="512"/>
      <c r="M1005" s="512"/>
    </row>
    <row r="1006" spans="1:13" ht="12" customHeight="1" x14ac:dyDescent="0.2">
      <c r="A1006" s="264"/>
      <c r="B1006" s="232"/>
      <c r="C1006" s="232"/>
      <c r="D1006" s="248"/>
      <c r="E1006" s="231"/>
      <c r="F1006" s="224"/>
      <c r="G1006" s="321"/>
      <c r="H1006" s="321"/>
      <c r="I1006" s="225"/>
      <c r="J1006" s="231"/>
      <c r="K1006" s="595"/>
      <c r="L1006" s="512"/>
      <c r="M1006" s="512"/>
    </row>
    <row r="1007" spans="1:13" ht="12" customHeight="1" x14ac:dyDescent="0.2">
      <c r="A1007" s="264"/>
      <c r="B1007" s="232"/>
      <c r="C1007" s="233"/>
      <c r="D1007" s="248"/>
      <c r="E1007" s="231"/>
      <c r="F1007" s="224"/>
      <c r="G1007" s="321"/>
      <c r="H1007" s="321"/>
      <c r="I1007" s="225"/>
      <c r="J1007" s="231"/>
      <c r="K1007" s="595"/>
      <c r="L1007" s="512"/>
      <c r="M1007" s="512"/>
    </row>
    <row r="1008" spans="1:13" ht="12" customHeight="1" x14ac:dyDescent="0.2">
      <c r="A1008" s="264"/>
      <c r="B1008" s="232"/>
      <c r="C1008" s="232"/>
      <c r="D1008" s="248"/>
      <c r="E1008" s="231"/>
      <c r="F1008" s="224"/>
      <c r="G1008" s="267"/>
      <c r="H1008" s="321"/>
      <c r="I1008" s="225"/>
      <c r="J1008" s="231"/>
      <c r="K1008" s="595"/>
      <c r="L1008" s="512"/>
      <c r="M1008" s="512"/>
    </row>
    <row r="1009" spans="1:13" ht="12" customHeight="1" x14ac:dyDescent="0.2">
      <c r="A1009" s="264"/>
      <c r="B1009" s="232"/>
      <c r="C1009" s="232"/>
      <c r="D1009" s="248"/>
      <c r="E1009" s="231"/>
      <c r="F1009" s="224"/>
      <c r="G1009" s="267"/>
      <c r="H1009" s="321"/>
      <c r="I1009" s="225"/>
      <c r="J1009" s="231"/>
      <c r="K1009" s="595"/>
      <c r="L1009" s="512"/>
      <c r="M1009" s="512"/>
    </row>
    <row r="1010" spans="1:13" ht="12" customHeight="1" x14ac:dyDescent="0.2">
      <c r="A1010" s="264"/>
      <c r="B1010" s="232"/>
      <c r="C1010" s="232"/>
      <c r="D1010" s="248"/>
      <c r="E1010" s="231"/>
      <c r="F1010" s="224"/>
      <c r="G1010" s="267"/>
      <c r="H1010" s="321"/>
      <c r="I1010" s="225"/>
      <c r="J1010" s="231"/>
      <c r="K1010" s="595"/>
      <c r="L1010" s="512"/>
      <c r="M1010" s="512"/>
    </row>
    <row r="1011" spans="1:13" ht="12" customHeight="1" x14ac:dyDescent="0.2">
      <c r="A1011" s="264"/>
      <c r="B1011" s="232"/>
      <c r="C1011" s="233"/>
      <c r="D1011" s="248"/>
      <c r="E1011" s="231"/>
      <c r="F1011" s="224"/>
      <c r="G1011" s="267"/>
      <c r="H1011" s="321"/>
      <c r="I1011" s="225"/>
      <c r="J1011" s="231"/>
      <c r="K1011" s="595"/>
      <c r="L1011" s="512"/>
      <c r="M1011" s="512"/>
    </row>
    <row r="1012" spans="1:13" ht="12" customHeight="1" x14ac:dyDescent="0.2">
      <c r="A1012" s="264"/>
      <c r="B1012" s="232"/>
      <c r="C1012" s="232"/>
      <c r="D1012" s="248"/>
      <c r="E1012" s="231"/>
      <c r="F1012" s="224"/>
      <c r="G1012" s="267"/>
      <c r="H1012" s="321"/>
      <c r="I1012" s="225"/>
      <c r="J1012" s="231"/>
      <c r="K1012" s="595"/>
      <c r="L1012" s="512"/>
      <c r="M1012" s="512"/>
    </row>
    <row r="1013" spans="1:13" ht="12" customHeight="1" x14ac:dyDescent="0.2">
      <c r="A1013" s="264"/>
      <c r="B1013" s="232"/>
      <c r="C1013" s="233"/>
      <c r="D1013" s="248"/>
      <c r="E1013" s="231"/>
      <c r="F1013" s="224"/>
      <c r="G1013" s="267"/>
      <c r="H1013" s="321"/>
      <c r="I1013" s="225"/>
      <c r="J1013" s="231"/>
      <c r="K1013" s="595"/>
      <c r="L1013" s="512"/>
      <c r="M1013" s="512"/>
    </row>
    <row r="1014" spans="1:13" ht="12" customHeight="1" x14ac:dyDescent="0.2">
      <c r="A1014" s="264"/>
      <c r="B1014" s="232"/>
      <c r="C1014" s="232"/>
      <c r="D1014" s="248"/>
      <c r="E1014" s="235"/>
      <c r="F1014" s="267"/>
      <c r="G1014" s="267"/>
      <c r="H1014" s="267"/>
      <c r="I1014" s="288"/>
      <c r="J1014" s="235"/>
      <c r="K1014" s="595"/>
      <c r="L1014" s="512"/>
      <c r="M1014" s="512"/>
    </row>
    <row r="1015" spans="1:13" ht="12" customHeight="1" x14ac:dyDescent="0.2">
      <c r="A1015" s="264"/>
      <c r="B1015" s="232"/>
      <c r="C1015" s="233"/>
      <c r="D1015" s="248"/>
      <c r="E1015" s="235"/>
      <c r="F1015" s="267"/>
      <c r="G1015" s="267"/>
      <c r="H1015" s="267"/>
      <c r="I1015" s="288"/>
      <c r="J1015" s="235"/>
      <c r="K1015" s="595"/>
      <c r="L1015" s="512"/>
      <c r="M1015" s="512"/>
    </row>
    <row r="1016" spans="1:13" ht="12" customHeight="1" x14ac:dyDescent="0.2">
      <c r="A1016" s="264"/>
      <c r="B1016" s="232"/>
      <c r="C1016" s="232"/>
      <c r="D1016" s="250"/>
      <c r="E1016" s="236"/>
      <c r="F1016" s="271"/>
      <c r="G1016" s="271"/>
      <c r="H1016" s="271"/>
      <c r="I1016" s="271"/>
      <c r="J1016" s="271"/>
      <c r="K1016" s="595"/>
      <c r="L1016" s="512"/>
      <c r="M1016" s="512"/>
    </row>
    <row r="1017" spans="1:13" ht="12" customHeight="1" x14ac:dyDescent="0.2">
      <c r="A1017" s="264"/>
      <c r="B1017" s="232"/>
      <c r="C1017" s="233"/>
      <c r="D1017" s="250"/>
      <c r="E1017" s="236"/>
      <c r="F1017" s="271"/>
      <c r="G1017" s="271"/>
      <c r="H1017" s="271"/>
      <c r="I1017" s="271"/>
      <c r="J1017" s="271"/>
      <c r="K1017" s="595"/>
      <c r="L1017" s="512"/>
      <c r="M1017" s="512"/>
    </row>
    <row r="1018" spans="1:13" ht="12" customHeight="1" x14ac:dyDescent="0.2">
      <c r="A1018" s="264"/>
      <c r="B1018" s="232"/>
      <c r="C1018" s="232"/>
      <c r="D1018" s="250"/>
      <c r="E1018" s="236"/>
      <c r="F1018" s="271"/>
      <c r="G1018" s="271"/>
      <c r="H1018" s="271"/>
      <c r="I1018" s="271"/>
      <c r="J1018" s="271"/>
      <c r="K1018" s="595"/>
      <c r="L1018" s="512"/>
      <c r="M1018" s="512"/>
    </row>
    <row r="1019" spans="1:13" ht="12" customHeight="1" x14ac:dyDescent="0.2">
      <c r="A1019" s="264"/>
      <c r="B1019" s="232"/>
      <c r="C1019" s="233"/>
      <c r="D1019" s="250"/>
      <c r="E1019" s="236"/>
      <c r="F1019" s="271"/>
      <c r="G1019" s="271"/>
      <c r="H1019" s="271"/>
      <c r="I1019" s="271"/>
      <c r="J1019" s="271"/>
      <c r="K1019" s="595"/>
      <c r="L1019" s="512"/>
      <c r="M1019" s="512"/>
    </row>
    <row r="1020" spans="1:13" ht="12" customHeight="1" x14ac:dyDescent="0.2">
      <c r="A1020" s="264"/>
      <c r="B1020" s="232"/>
      <c r="C1020" s="232"/>
      <c r="D1020" s="248"/>
      <c r="E1020" s="231"/>
      <c r="F1020" s="224"/>
      <c r="G1020" s="267"/>
      <c r="H1020" s="321"/>
      <c r="I1020" s="225"/>
      <c r="J1020" s="231"/>
      <c r="K1020" s="595"/>
      <c r="L1020" s="512"/>
      <c r="M1020" s="512"/>
    </row>
    <row r="1021" spans="1:13" ht="12" customHeight="1" x14ac:dyDescent="0.2">
      <c r="A1021" s="264"/>
      <c r="B1021" s="232"/>
      <c r="C1021" s="233"/>
      <c r="D1021" s="248"/>
      <c r="E1021" s="231"/>
      <c r="F1021" s="224"/>
      <c r="G1021" s="267"/>
      <c r="H1021" s="321"/>
      <c r="I1021" s="225"/>
      <c r="J1021" s="231"/>
      <c r="K1021" s="595"/>
      <c r="L1021" s="512"/>
      <c r="M1021" s="512"/>
    </row>
    <row r="1022" spans="1:13" ht="12" customHeight="1" x14ac:dyDescent="0.2">
      <c r="A1022" s="264"/>
      <c r="B1022" s="232"/>
      <c r="C1022" s="232"/>
      <c r="D1022" s="248"/>
      <c r="E1022" s="231"/>
      <c r="F1022" s="224"/>
      <c r="G1022" s="267"/>
      <c r="H1022" s="321"/>
      <c r="I1022" s="225"/>
      <c r="J1022" s="231"/>
      <c r="K1022" s="595"/>
      <c r="L1022" s="512"/>
      <c r="M1022" s="512"/>
    </row>
    <row r="1023" spans="1:13" ht="12" customHeight="1" x14ac:dyDescent="0.2">
      <c r="A1023" s="264"/>
      <c r="B1023" s="232"/>
      <c r="C1023" s="233"/>
      <c r="D1023" s="248"/>
      <c r="E1023" s="231"/>
      <c r="F1023" s="224"/>
      <c r="G1023" s="267"/>
      <c r="H1023" s="321"/>
      <c r="I1023" s="225"/>
      <c r="J1023" s="231"/>
      <c r="K1023" s="595"/>
      <c r="L1023" s="512"/>
      <c r="M1023" s="512"/>
    </row>
    <row r="1024" spans="1:13" ht="12" customHeight="1" x14ac:dyDescent="0.2">
      <c r="A1024" s="264"/>
      <c r="B1024" s="232"/>
      <c r="C1024" s="232"/>
      <c r="D1024" s="248"/>
      <c r="E1024" s="231"/>
      <c r="F1024" s="224"/>
      <c r="G1024" s="271"/>
      <c r="H1024" s="321"/>
      <c r="I1024" s="225"/>
      <c r="J1024" s="231"/>
      <c r="K1024" s="595"/>
      <c r="L1024" s="512"/>
      <c r="M1024" s="512"/>
    </row>
    <row r="1025" spans="1:13" ht="12" customHeight="1" x14ac:dyDescent="0.2">
      <c r="A1025" s="264"/>
      <c r="B1025" s="232"/>
      <c r="C1025" s="233"/>
      <c r="D1025" s="248"/>
      <c r="E1025" s="231"/>
      <c r="F1025" s="224"/>
      <c r="G1025" s="271"/>
      <c r="H1025" s="321"/>
      <c r="I1025" s="225"/>
      <c r="J1025" s="231"/>
      <c r="K1025" s="595"/>
      <c r="L1025" s="512"/>
      <c r="M1025" s="512"/>
    </row>
    <row r="1026" spans="1:13" ht="12" customHeight="1" x14ac:dyDescent="0.2">
      <c r="A1026" s="264"/>
      <c r="B1026" s="232"/>
      <c r="C1026" s="232"/>
      <c r="D1026" s="248"/>
      <c r="E1026" s="231"/>
      <c r="F1026" s="224"/>
      <c r="G1026" s="231"/>
      <c r="H1026" s="231"/>
      <c r="I1026" s="353"/>
      <c r="J1026" s="231"/>
      <c r="K1026" s="595"/>
      <c r="L1026" s="512"/>
      <c r="M1026" s="512"/>
    </row>
    <row r="1027" spans="1:13" ht="12" customHeight="1" x14ac:dyDescent="0.2">
      <c r="A1027" s="264"/>
      <c r="B1027" s="232"/>
      <c r="C1027" s="233"/>
      <c r="D1027" s="248"/>
      <c r="E1027" s="231"/>
      <c r="F1027" s="224"/>
      <c r="G1027" s="231"/>
      <c r="H1027" s="231"/>
      <c r="I1027" s="353"/>
      <c r="J1027" s="231"/>
      <c r="K1027" s="595"/>
      <c r="L1027" s="512"/>
      <c r="M1027" s="512"/>
    </row>
    <row r="1028" spans="1:13" ht="12" customHeight="1" x14ac:dyDescent="0.2">
      <c r="A1028" s="264"/>
      <c r="B1028" s="232"/>
      <c r="C1028" s="232"/>
      <c r="D1028" s="248"/>
      <c r="E1028" s="231"/>
      <c r="F1028" s="226"/>
      <c r="G1028" s="271"/>
      <c r="H1028" s="321"/>
      <c r="I1028" s="225"/>
      <c r="J1028" s="231"/>
      <c r="K1028" s="595"/>
      <c r="L1028" s="512"/>
      <c r="M1028" s="512"/>
    </row>
    <row r="1029" spans="1:13" ht="12" customHeight="1" x14ac:dyDescent="0.2">
      <c r="A1029" s="264"/>
      <c r="B1029" s="232"/>
      <c r="C1029" s="233"/>
      <c r="D1029" s="248"/>
      <c r="E1029" s="231"/>
      <c r="F1029" s="224"/>
      <c r="G1029" s="271"/>
      <c r="H1029" s="321"/>
      <c r="I1029" s="225"/>
      <c r="J1029" s="231"/>
      <c r="K1029" s="595"/>
      <c r="L1029" s="512"/>
      <c r="M1029" s="512"/>
    </row>
    <row r="1030" spans="1:13" ht="12" customHeight="1" x14ac:dyDescent="0.2">
      <c r="A1030" s="264"/>
      <c r="B1030" s="232"/>
      <c r="C1030" s="232"/>
      <c r="D1030" s="248"/>
      <c r="E1030" s="236"/>
      <c r="F1030" s="271"/>
      <c r="G1030" s="271"/>
      <c r="H1030" s="271"/>
      <c r="I1030" s="271"/>
      <c r="J1030" s="271"/>
      <c r="K1030" s="595"/>
      <c r="L1030" s="512"/>
      <c r="M1030" s="512"/>
    </row>
    <row r="1031" spans="1:13" ht="12" customHeight="1" x14ac:dyDescent="0.2">
      <c r="A1031" s="264"/>
      <c r="B1031" s="232"/>
      <c r="C1031" s="233"/>
      <c r="D1031" s="248"/>
      <c r="E1031" s="236"/>
      <c r="F1031" s="271"/>
      <c r="G1031" s="271"/>
      <c r="H1031" s="271"/>
      <c r="I1031" s="271"/>
      <c r="J1031" s="271"/>
      <c r="K1031" s="595"/>
      <c r="L1031" s="512"/>
      <c r="M1031" s="512"/>
    </row>
    <row r="1032" spans="1:13" ht="12" customHeight="1" x14ac:dyDescent="0.2">
      <c r="A1032" s="264"/>
      <c r="B1032" s="232"/>
      <c r="C1032" s="232"/>
      <c r="D1032" s="248"/>
      <c r="E1032" s="231"/>
      <c r="F1032" s="224"/>
      <c r="G1032" s="321"/>
      <c r="H1032" s="321"/>
      <c r="I1032" s="225"/>
      <c r="J1032" s="231"/>
      <c r="K1032" s="595"/>
      <c r="L1032" s="512"/>
      <c r="M1032" s="512"/>
    </row>
    <row r="1033" spans="1:13" ht="12" customHeight="1" x14ac:dyDescent="0.2">
      <c r="A1033" s="264"/>
      <c r="B1033" s="232"/>
      <c r="C1033" s="233"/>
      <c r="D1033" s="248"/>
      <c r="E1033" s="231"/>
      <c r="F1033" s="224"/>
      <c r="G1033" s="321"/>
      <c r="H1033" s="321"/>
      <c r="I1033" s="225"/>
      <c r="J1033" s="231"/>
      <c r="K1033" s="595"/>
      <c r="L1033" s="512"/>
      <c r="M1033" s="512"/>
    </row>
    <row r="1034" spans="1:13" ht="12" customHeight="1" x14ac:dyDescent="0.2">
      <c r="A1034" s="264"/>
      <c r="B1034" s="232"/>
      <c r="C1034" s="232"/>
      <c r="D1034" s="248"/>
      <c r="E1034" s="231"/>
      <c r="F1034" s="224"/>
      <c r="G1034" s="267"/>
      <c r="H1034" s="321"/>
      <c r="I1034" s="225"/>
      <c r="J1034" s="231"/>
      <c r="K1034" s="595"/>
      <c r="L1034" s="512"/>
      <c r="M1034" s="512"/>
    </row>
    <row r="1035" spans="1:13" ht="12" customHeight="1" x14ac:dyDescent="0.2">
      <c r="A1035" s="264"/>
      <c r="B1035" s="232"/>
      <c r="C1035" s="233"/>
      <c r="D1035" s="248"/>
      <c r="E1035" s="231"/>
      <c r="F1035" s="224"/>
      <c r="G1035" s="267"/>
      <c r="H1035" s="321"/>
      <c r="I1035" s="225"/>
      <c r="J1035" s="231"/>
      <c r="K1035" s="595"/>
      <c r="L1035" s="512"/>
      <c r="M1035" s="512"/>
    </row>
    <row r="1036" spans="1:13" ht="12" customHeight="1" x14ac:dyDescent="0.2">
      <c r="A1036" s="264"/>
      <c r="B1036" s="232"/>
      <c r="C1036" s="232"/>
      <c r="D1036" s="248"/>
      <c r="E1036" s="236"/>
      <c r="F1036" s="271"/>
      <c r="G1036" s="271"/>
      <c r="H1036" s="271"/>
      <c r="I1036" s="271"/>
      <c r="J1036" s="271"/>
      <c r="K1036" s="595"/>
      <c r="L1036" s="512"/>
      <c r="M1036" s="512"/>
    </row>
    <row r="1037" spans="1:13" ht="12" customHeight="1" x14ac:dyDescent="0.2">
      <c r="A1037" s="264"/>
      <c r="B1037" s="232"/>
      <c r="C1037" s="233"/>
      <c r="D1037" s="248"/>
      <c r="E1037" s="236"/>
      <c r="F1037" s="271"/>
      <c r="G1037" s="271"/>
      <c r="H1037" s="271"/>
      <c r="I1037" s="271"/>
      <c r="J1037" s="271"/>
      <c r="K1037" s="595"/>
      <c r="L1037" s="512"/>
      <c r="M1037" s="512"/>
    </row>
    <row r="1038" spans="1:13" ht="12" customHeight="1" x14ac:dyDescent="0.2">
      <c r="A1038" s="266"/>
      <c r="B1038" s="232"/>
      <c r="C1038" s="232"/>
      <c r="D1038" s="250"/>
      <c r="E1038" s="231"/>
      <c r="F1038" s="224"/>
      <c r="G1038" s="267"/>
      <c r="H1038" s="321"/>
      <c r="I1038" s="225"/>
      <c r="J1038" s="231"/>
      <c r="K1038" s="595"/>
      <c r="L1038" s="512"/>
      <c r="M1038" s="512"/>
    </row>
    <row r="1039" spans="1:13" ht="12" customHeight="1" x14ac:dyDescent="0.2">
      <c r="A1039" s="266"/>
      <c r="B1039" s="232"/>
      <c r="C1039" s="233"/>
      <c r="D1039" s="250"/>
      <c r="E1039" s="231"/>
      <c r="F1039" s="224"/>
      <c r="G1039" s="267"/>
      <c r="H1039" s="321"/>
      <c r="I1039" s="225"/>
      <c r="J1039" s="231"/>
      <c r="K1039" s="595"/>
      <c r="L1039" s="512"/>
      <c r="M1039" s="512"/>
    </row>
    <row r="1040" spans="1:13" ht="12" customHeight="1" x14ac:dyDescent="0.2">
      <c r="A1040" s="264"/>
      <c r="B1040" s="232"/>
      <c r="C1040" s="232"/>
      <c r="D1040" s="248"/>
      <c r="E1040" s="231"/>
      <c r="F1040" s="224"/>
      <c r="G1040" s="271"/>
      <c r="H1040" s="321"/>
      <c r="I1040" s="225"/>
      <c r="J1040" s="231"/>
      <c r="K1040" s="595"/>
      <c r="L1040" s="512"/>
      <c r="M1040" s="512"/>
    </row>
    <row r="1041" spans="1:13" ht="12" customHeight="1" x14ac:dyDescent="0.2">
      <c r="A1041" s="264"/>
      <c r="B1041" s="232"/>
      <c r="C1041" s="233"/>
      <c r="D1041" s="248"/>
      <c r="E1041" s="231"/>
      <c r="F1041" s="224"/>
      <c r="G1041" s="271"/>
      <c r="H1041" s="321"/>
      <c r="I1041" s="225"/>
      <c r="J1041" s="231"/>
      <c r="K1041" s="595"/>
      <c r="L1041" s="512"/>
      <c r="M1041" s="512"/>
    </row>
    <row r="1042" spans="1:13" ht="12" customHeight="1" x14ac:dyDescent="0.2">
      <c r="A1042" s="264"/>
      <c r="B1042" s="232"/>
      <c r="C1042" s="232"/>
      <c r="D1042" s="248"/>
      <c r="E1042" s="236"/>
      <c r="F1042" s="271"/>
      <c r="G1042" s="271"/>
      <c r="H1042" s="271"/>
      <c r="I1042" s="271"/>
      <c r="J1042" s="271"/>
      <c r="K1042" s="595"/>
      <c r="L1042" s="512"/>
      <c r="M1042" s="512"/>
    </row>
    <row r="1043" spans="1:13" ht="12" customHeight="1" x14ac:dyDescent="0.2">
      <c r="A1043" s="264"/>
      <c r="B1043" s="232"/>
      <c r="C1043" s="233"/>
      <c r="D1043" s="248"/>
      <c r="E1043" s="236"/>
      <c r="F1043" s="271"/>
      <c r="G1043" s="271"/>
      <c r="H1043" s="271"/>
      <c r="I1043" s="271"/>
      <c r="J1043" s="271"/>
      <c r="K1043" s="595"/>
      <c r="L1043" s="512"/>
      <c r="M1043" s="512"/>
    </row>
    <row r="1044" spans="1:13" ht="12" customHeight="1" x14ac:dyDescent="0.2">
      <c r="A1044" s="264"/>
      <c r="B1044" s="232"/>
      <c r="C1044" s="232"/>
      <c r="D1044" s="250"/>
      <c r="E1044" s="231"/>
      <c r="F1044" s="224"/>
      <c r="G1044" s="267"/>
      <c r="H1044" s="321"/>
      <c r="I1044" s="225"/>
      <c r="J1044" s="231"/>
      <c r="K1044" s="595"/>
      <c r="L1044" s="512"/>
      <c r="M1044" s="512"/>
    </row>
    <row r="1045" spans="1:13" ht="12" customHeight="1" x14ac:dyDescent="0.2">
      <c r="A1045" s="264"/>
      <c r="B1045" s="232"/>
      <c r="C1045" s="233"/>
      <c r="D1045" s="250"/>
      <c r="E1045" s="231"/>
      <c r="F1045" s="224"/>
      <c r="G1045" s="267"/>
      <c r="H1045" s="321"/>
      <c r="I1045" s="225"/>
      <c r="J1045" s="231"/>
      <c r="K1045" s="595"/>
      <c r="L1045" s="512"/>
      <c r="M1045" s="512"/>
    </row>
    <row r="1046" spans="1:13" ht="12" customHeight="1" x14ac:dyDescent="0.2">
      <c r="A1046" s="264"/>
      <c r="B1046" s="232"/>
      <c r="C1046" s="232"/>
      <c r="D1046" s="248"/>
      <c r="E1046" s="231"/>
      <c r="F1046" s="224"/>
      <c r="G1046" s="267"/>
      <c r="H1046" s="321"/>
      <c r="I1046" s="225"/>
      <c r="J1046" s="231"/>
      <c r="K1046" s="595"/>
      <c r="L1046" s="512"/>
      <c r="M1046" s="512"/>
    </row>
    <row r="1047" spans="1:13" ht="12" customHeight="1" x14ac:dyDescent="0.2">
      <c r="A1047" s="264"/>
      <c r="B1047" s="232"/>
      <c r="C1047" s="233"/>
      <c r="D1047" s="248"/>
      <c r="E1047" s="231"/>
      <c r="F1047" s="224"/>
      <c r="G1047" s="267"/>
      <c r="H1047" s="321"/>
      <c r="I1047" s="225"/>
      <c r="J1047" s="231"/>
      <c r="K1047" s="595"/>
      <c r="L1047" s="512"/>
      <c r="M1047" s="512"/>
    </row>
    <row r="1048" spans="1:13" ht="12" customHeight="1" x14ac:dyDescent="0.2">
      <c r="A1048" s="264"/>
      <c r="B1048" s="232"/>
      <c r="C1048" s="232"/>
      <c r="D1048" s="248"/>
      <c r="E1048" s="231"/>
      <c r="F1048" s="224"/>
      <c r="G1048" s="267"/>
      <c r="H1048" s="321"/>
      <c r="I1048" s="225"/>
      <c r="J1048" s="231"/>
      <c r="K1048" s="595"/>
      <c r="L1048" s="512"/>
      <c r="M1048" s="512"/>
    </row>
    <row r="1049" spans="1:13" ht="12" customHeight="1" x14ac:dyDescent="0.2">
      <c r="A1049" s="264"/>
      <c r="B1049" s="232"/>
      <c r="C1049" s="233"/>
      <c r="D1049" s="248"/>
      <c r="E1049" s="231"/>
      <c r="F1049" s="224"/>
      <c r="G1049" s="267"/>
      <c r="H1049" s="321"/>
      <c r="I1049" s="225"/>
      <c r="J1049" s="231"/>
      <c r="K1049" s="595"/>
      <c r="L1049" s="512"/>
      <c r="M1049" s="512"/>
    </row>
    <row r="1050" spans="1:13" ht="12" customHeight="1" x14ac:dyDescent="0.2">
      <c r="A1050" s="264"/>
      <c r="B1050" s="232"/>
      <c r="C1050" s="232"/>
      <c r="D1050" s="248"/>
      <c r="E1050" s="236"/>
      <c r="F1050" s="271"/>
      <c r="G1050" s="271"/>
      <c r="H1050" s="271"/>
      <c r="I1050" s="271"/>
      <c r="J1050" s="299"/>
      <c r="K1050" s="595"/>
      <c r="L1050" s="512"/>
      <c r="M1050" s="512"/>
    </row>
    <row r="1051" spans="1:13" ht="12" customHeight="1" x14ac:dyDescent="0.2">
      <c r="A1051" s="264"/>
      <c r="B1051" s="232"/>
      <c r="C1051" s="233"/>
      <c r="D1051" s="248"/>
      <c r="E1051" s="236"/>
      <c r="F1051" s="271"/>
      <c r="G1051" s="271"/>
      <c r="H1051" s="271"/>
      <c r="I1051" s="271"/>
      <c r="J1051" s="300"/>
      <c r="K1051" s="595"/>
      <c r="L1051" s="512"/>
      <c r="M1051" s="512"/>
    </row>
    <row r="1052" spans="1:13" ht="12" customHeight="1" x14ac:dyDescent="0.2">
      <c r="A1052" s="264"/>
      <c r="B1052" s="232"/>
      <c r="C1052" s="232"/>
      <c r="D1052" s="248"/>
      <c r="E1052" s="231"/>
      <c r="F1052" s="224"/>
      <c r="G1052" s="267"/>
      <c r="H1052" s="321"/>
      <c r="I1052" s="225"/>
      <c r="J1052" s="231"/>
      <c r="K1052" s="595"/>
      <c r="L1052" s="512"/>
      <c r="M1052" s="512"/>
    </row>
    <row r="1053" spans="1:13" ht="12" customHeight="1" x14ac:dyDescent="0.2">
      <c r="A1053" s="264"/>
      <c r="B1053" s="232"/>
      <c r="C1053" s="233"/>
      <c r="D1053" s="248"/>
      <c r="E1053" s="231"/>
      <c r="F1053" s="224"/>
      <c r="G1053" s="267"/>
      <c r="H1053" s="321"/>
      <c r="I1053" s="225"/>
      <c r="J1053" s="231"/>
      <c r="K1053" s="595"/>
      <c r="L1053" s="512"/>
      <c r="M1053" s="512"/>
    </row>
    <row r="1054" spans="1:13" ht="12" customHeight="1" x14ac:dyDescent="0.2">
      <c r="A1054" s="264"/>
      <c r="B1054" s="232"/>
      <c r="C1054" s="232"/>
      <c r="D1054" s="248"/>
      <c r="E1054" s="231"/>
      <c r="F1054" s="224"/>
      <c r="G1054" s="267"/>
      <c r="H1054" s="321"/>
      <c r="I1054" s="225"/>
      <c r="J1054" s="231"/>
      <c r="K1054" s="595"/>
      <c r="L1054" s="512"/>
      <c r="M1054" s="512"/>
    </row>
    <row r="1055" spans="1:13" ht="12" customHeight="1" x14ac:dyDescent="0.2">
      <c r="A1055" s="264"/>
      <c r="B1055" s="232"/>
      <c r="C1055" s="233"/>
      <c r="D1055" s="248"/>
      <c r="E1055" s="231"/>
      <c r="F1055" s="224"/>
      <c r="G1055" s="267"/>
      <c r="H1055" s="321"/>
      <c r="I1055" s="225"/>
      <c r="J1055" s="231"/>
      <c r="K1055" s="595"/>
      <c r="L1055" s="512"/>
      <c r="M1055" s="512"/>
    </row>
    <row r="1056" spans="1:13" ht="12" customHeight="1" x14ac:dyDescent="0.2">
      <c r="A1056" s="264"/>
      <c r="B1056" s="232"/>
      <c r="C1056" s="232"/>
      <c r="D1056" s="248"/>
      <c r="E1056" s="231"/>
      <c r="F1056" s="224"/>
      <c r="G1056" s="267"/>
      <c r="H1056" s="321"/>
      <c r="I1056" s="225"/>
      <c r="J1056" s="231"/>
      <c r="K1056" s="595"/>
      <c r="L1056" s="512"/>
      <c r="M1056" s="512"/>
    </row>
    <row r="1057" spans="1:13" ht="12" customHeight="1" x14ac:dyDescent="0.2">
      <c r="A1057" s="264"/>
      <c r="B1057" s="232"/>
      <c r="C1057" s="233"/>
      <c r="D1057" s="248"/>
      <c r="E1057" s="231"/>
      <c r="F1057" s="224"/>
      <c r="G1057" s="267"/>
      <c r="H1057" s="321"/>
      <c r="I1057" s="225"/>
      <c r="J1057" s="231"/>
      <c r="K1057" s="595"/>
      <c r="L1057" s="512"/>
      <c r="M1057" s="512"/>
    </row>
    <row r="1058" spans="1:13" ht="12" customHeight="1" x14ac:dyDescent="0.2">
      <c r="A1058" s="264"/>
      <c r="B1058" s="232"/>
      <c r="C1058" s="232"/>
      <c r="D1058" s="248"/>
      <c r="E1058" s="231"/>
      <c r="F1058" s="224"/>
      <c r="G1058" s="267"/>
      <c r="H1058" s="321"/>
      <c r="I1058" s="225"/>
      <c r="J1058" s="231"/>
      <c r="K1058" s="595"/>
      <c r="L1058" s="512"/>
      <c r="M1058" s="512"/>
    </row>
    <row r="1059" spans="1:13" ht="12" customHeight="1" x14ac:dyDescent="0.2">
      <c r="A1059" s="264"/>
      <c r="B1059" s="232"/>
      <c r="C1059" s="233"/>
      <c r="D1059" s="248"/>
      <c r="E1059" s="231"/>
      <c r="F1059" s="224"/>
      <c r="G1059" s="267"/>
      <c r="H1059" s="321"/>
      <c r="I1059" s="225"/>
      <c r="J1059" s="231"/>
      <c r="K1059" s="595"/>
      <c r="L1059" s="512"/>
      <c r="M1059" s="512"/>
    </row>
    <row r="1060" spans="1:13" ht="12" customHeight="1" x14ac:dyDescent="0.2">
      <c r="A1060" s="264"/>
      <c r="B1060" s="232"/>
      <c r="C1060" s="232"/>
      <c r="D1060" s="248"/>
      <c r="E1060" s="231"/>
      <c r="F1060" s="224"/>
      <c r="G1060" s="321"/>
      <c r="H1060" s="321"/>
      <c r="I1060" s="225"/>
      <c r="J1060" s="231"/>
      <c r="K1060" s="595"/>
      <c r="L1060" s="512"/>
      <c r="M1060" s="512"/>
    </row>
    <row r="1061" spans="1:13" ht="12" customHeight="1" x14ac:dyDescent="0.2">
      <c r="A1061" s="264"/>
      <c r="B1061" s="232"/>
      <c r="C1061" s="233"/>
      <c r="D1061" s="248"/>
      <c r="E1061" s="231"/>
      <c r="F1061" s="224"/>
      <c r="G1061" s="321"/>
      <c r="H1061" s="321"/>
      <c r="I1061" s="225"/>
      <c r="J1061" s="231"/>
      <c r="K1061" s="595"/>
      <c r="L1061" s="512"/>
      <c r="M1061" s="512"/>
    </row>
    <row r="1062" spans="1:13" ht="12" customHeight="1" x14ac:dyDescent="0.2">
      <c r="A1062" s="266"/>
      <c r="B1062" s="232"/>
      <c r="C1062" s="232"/>
      <c r="D1062" s="250"/>
      <c r="E1062" s="231"/>
      <c r="F1062" s="224"/>
      <c r="G1062" s="267"/>
      <c r="H1062" s="321"/>
      <c r="I1062" s="225"/>
      <c r="J1062" s="231"/>
      <c r="K1062" s="595"/>
      <c r="L1062" s="512"/>
      <c r="M1062" s="512"/>
    </row>
    <row r="1063" spans="1:13" ht="12" customHeight="1" x14ac:dyDescent="0.2">
      <c r="A1063" s="266"/>
      <c r="B1063" s="232"/>
      <c r="C1063" s="233"/>
      <c r="D1063" s="250"/>
      <c r="E1063" s="231"/>
      <c r="F1063" s="224"/>
      <c r="G1063" s="267"/>
      <c r="H1063" s="321"/>
      <c r="I1063" s="225"/>
      <c r="J1063" s="231"/>
      <c r="K1063" s="595"/>
      <c r="L1063" s="512"/>
      <c r="M1063" s="512"/>
    </row>
    <row r="1064" spans="1:13" ht="12" customHeight="1" x14ac:dyDescent="0.2">
      <c r="A1064" s="264"/>
      <c r="B1064" s="232"/>
      <c r="C1064" s="232"/>
      <c r="D1064" s="248"/>
      <c r="E1064" s="231"/>
      <c r="F1064" s="224"/>
      <c r="G1064" s="267"/>
      <c r="H1064" s="321"/>
      <c r="I1064" s="225"/>
      <c r="J1064" s="231"/>
      <c r="K1064" s="595"/>
      <c r="L1064" s="512"/>
      <c r="M1064" s="512"/>
    </row>
    <row r="1065" spans="1:13" ht="12" customHeight="1" x14ac:dyDescent="0.2">
      <c r="A1065" s="264"/>
      <c r="B1065" s="232"/>
      <c r="C1065" s="233"/>
      <c r="D1065" s="248"/>
      <c r="E1065" s="231"/>
      <c r="F1065" s="224"/>
      <c r="G1065" s="267"/>
      <c r="H1065" s="321"/>
      <c r="I1065" s="225"/>
      <c r="J1065" s="231"/>
      <c r="K1065" s="595"/>
      <c r="L1065" s="512"/>
      <c r="M1065" s="512"/>
    </row>
    <row r="1066" spans="1:13" ht="12" customHeight="1" x14ac:dyDescent="0.2">
      <c r="A1066" s="264"/>
      <c r="B1066" s="232"/>
      <c r="C1066" s="232"/>
      <c r="D1066" s="248"/>
      <c r="E1066" s="231"/>
      <c r="F1066" s="224"/>
      <c r="G1066" s="256"/>
      <c r="H1066" s="321"/>
      <c r="I1066" s="225"/>
      <c r="J1066" s="231"/>
      <c r="K1066" s="595"/>
      <c r="L1066" s="512"/>
      <c r="M1066" s="512"/>
    </row>
    <row r="1067" spans="1:13" ht="12" customHeight="1" x14ac:dyDescent="0.2">
      <c r="A1067" s="264"/>
      <c r="B1067" s="232"/>
      <c r="C1067" s="232"/>
      <c r="D1067" s="248"/>
      <c r="E1067" s="231"/>
      <c r="F1067" s="224"/>
      <c r="G1067" s="277"/>
      <c r="H1067" s="321"/>
      <c r="I1067" s="225"/>
      <c r="J1067" s="231"/>
      <c r="K1067" s="595"/>
      <c r="L1067" s="512"/>
      <c r="M1067" s="512"/>
    </row>
    <row r="1068" spans="1:13" ht="12" customHeight="1" x14ac:dyDescent="0.2">
      <c r="A1068" s="264"/>
      <c r="B1068" s="232"/>
      <c r="C1068" s="232"/>
      <c r="D1068" s="248"/>
      <c r="E1068" s="231"/>
      <c r="F1068" s="226"/>
      <c r="G1068" s="267"/>
      <c r="H1068" s="267"/>
      <c r="I1068" s="288"/>
      <c r="J1068" s="235"/>
      <c r="K1068" s="595"/>
      <c r="L1068" s="512"/>
      <c r="M1068" s="512"/>
    </row>
    <row r="1069" spans="1:13" ht="12" customHeight="1" x14ac:dyDescent="0.2">
      <c r="A1069" s="264"/>
      <c r="B1069" s="232"/>
      <c r="C1069" s="233"/>
      <c r="D1069" s="248"/>
      <c r="E1069" s="231"/>
      <c r="F1069" s="284"/>
      <c r="G1069" s="267"/>
      <c r="H1069" s="267"/>
      <c r="I1069" s="288"/>
      <c r="J1069" s="235"/>
      <c r="K1069" s="595"/>
      <c r="L1069" s="512"/>
      <c r="M1069" s="512"/>
    </row>
    <row r="1070" spans="1:13" ht="12" customHeight="1" x14ac:dyDescent="0.2">
      <c r="A1070" s="264"/>
      <c r="B1070" s="232"/>
      <c r="C1070" s="232"/>
      <c r="D1070" s="248"/>
      <c r="E1070" s="236"/>
      <c r="F1070" s="271"/>
      <c r="G1070" s="271"/>
      <c r="H1070" s="271"/>
      <c r="I1070" s="271"/>
      <c r="J1070" s="299"/>
      <c r="K1070" s="595"/>
      <c r="L1070" s="512"/>
      <c r="M1070" s="512"/>
    </row>
    <row r="1071" spans="1:13" ht="12" customHeight="1" x14ac:dyDescent="0.2">
      <c r="A1071" s="264"/>
      <c r="B1071" s="232"/>
      <c r="C1071" s="233"/>
      <c r="D1071" s="248"/>
      <c r="E1071" s="236"/>
      <c r="F1071" s="271"/>
      <c r="G1071" s="271"/>
      <c r="H1071" s="271"/>
      <c r="I1071" s="271"/>
      <c r="J1071" s="300"/>
      <c r="K1071" s="595"/>
      <c r="L1071" s="512"/>
      <c r="M1071" s="512"/>
    </row>
    <row r="1072" spans="1:13" ht="12" customHeight="1" x14ac:dyDescent="0.2">
      <c r="A1072" s="266"/>
      <c r="B1072" s="232"/>
      <c r="C1072" s="232"/>
      <c r="D1072" s="250"/>
      <c r="E1072" s="231"/>
      <c r="F1072" s="224"/>
      <c r="G1072" s="271"/>
      <c r="H1072" s="321"/>
      <c r="I1072" s="225"/>
      <c r="J1072" s="231"/>
      <c r="K1072" s="595"/>
      <c r="L1072" s="512"/>
      <c r="M1072" s="512"/>
    </row>
    <row r="1073" spans="1:13" ht="12" customHeight="1" x14ac:dyDescent="0.2">
      <c r="A1073" s="266"/>
      <c r="B1073" s="232"/>
      <c r="C1073" s="232"/>
      <c r="D1073" s="250"/>
      <c r="E1073" s="231"/>
      <c r="F1073" s="224"/>
      <c r="G1073" s="271"/>
      <c r="H1073" s="321"/>
      <c r="I1073" s="225"/>
      <c r="J1073" s="231"/>
      <c r="K1073" s="595"/>
      <c r="L1073" s="512"/>
      <c r="M1073" s="512"/>
    </row>
    <row r="1074" spans="1:13" ht="12" customHeight="1" x14ac:dyDescent="0.2">
      <c r="A1074" s="264"/>
      <c r="B1074" s="232"/>
      <c r="C1074" s="232"/>
      <c r="D1074" s="248"/>
      <c r="E1074" s="236"/>
      <c r="F1074" s="271"/>
      <c r="G1074" s="271"/>
      <c r="H1074" s="271"/>
      <c r="I1074" s="271"/>
      <c r="J1074" s="271"/>
      <c r="K1074" s="595"/>
      <c r="L1074" s="512"/>
      <c r="M1074" s="512"/>
    </row>
    <row r="1075" spans="1:13" ht="12" customHeight="1" x14ac:dyDescent="0.2">
      <c r="A1075" s="264"/>
      <c r="B1075" s="232"/>
      <c r="C1075" s="233"/>
      <c r="D1075" s="248"/>
      <c r="E1075" s="236"/>
      <c r="F1075" s="271"/>
      <c r="G1075" s="271"/>
      <c r="H1075" s="271"/>
      <c r="I1075" s="271"/>
      <c r="J1075" s="271"/>
      <c r="K1075" s="595"/>
      <c r="L1075" s="512"/>
      <c r="M1075" s="512"/>
    </row>
    <row r="1076" spans="1:13" ht="12" customHeight="1" x14ac:dyDescent="0.2">
      <c r="A1076" s="264"/>
      <c r="B1076" s="232"/>
      <c r="C1076" s="232"/>
      <c r="D1076" s="250"/>
      <c r="E1076" s="231"/>
      <c r="F1076" s="224"/>
      <c r="G1076" s="271"/>
      <c r="H1076" s="321"/>
      <c r="I1076" s="225"/>
      <c r="J1076" s="231"/>
      <c r="K1076" s="595"/>
      <c r="L1076" s="512"/>
      <c r="M1076" s="512"/>
    </row>
    <row r="1077" spans="1:13" ht="12" customHeight="1" x14ac:dyDescent="0.2">
      <c r="A1077" s="264"/>
      <c r="B1077" s="232"/>
      <c r="C1077" s="233"/>
      <c r="D1077" s="250"/>
      <c r="E1077" s="231"/>
      <c r="F1077" s="224"/>
      <c r="G1077" s="271"/>
      <c r="H1077" s="321"/>
      <c r="I1077" s="225"/>
      <c r="J1077" s="231"/>
      <c r="K1077" s="595"/>
      <c r="L1077" s="512"/>
      <c r="M1077" s="512"/>
    </row>
    <row r="1078" spans="1:13" ht="12" customHeight="1" x14ac:dyDescent="0.2">
      <c r="A1078" s="264"/>
      <c r="B1078" s="232"/>
      <c r="C1078" s="232"/>
      <c r="D1078" s="248"/>
      <c r="E1078" s="231"/>
      <c r="F1078" s="224"/>
      <c r="G1078" s="271"/>
      <c r="H1078" s="321"/>
      <c r="I1078" s="225"/>
      <c r="J1078" s="231"/>
      <c r="K1078" s="595"/>
      <c r="L1078" s="512"/>
      <c r="M1078" s="512"/>
    </row>
    <row r="1079" spans="1:13" ht="12" customHeight="1" x14ac:dyDescent="0.2">
      <c r="A1079" s="264"/>
      <c r="B1079" s="232"/>
      <c r="C1079" s="233"/>
      <c r="D1079" s="248"/>
      <c r="E1079" s="231"/>
      <c r="F1079" s="224"/>
      <c r="G1079" s="271"/>
      <c r="H1079" s="321"/>
      <c r="I1079" s="225"/>
      <c r="J1079" s="231"/>
      <c r="K1079" s="595"/>
      <c r="L1079" s="512"/>
      <c r="M1079" s="512"/>
    </row>
    <row r="1080" spans="1:13" ht="12" customHeight="1" x14ac:dyDescent="0.2">
      <c r="A1080" s="264"/>
      <c r="B1080" s="232"/>
      <c r="C1080" s="232"/>
      <c r="D1080" s="248"/>
      <c r="E1080" s="231"/>
      <c r="F1080" s="224"/>
      <c r="G1080" s="271"/>
      <c r="H1080" s="321"/>
      <c r="I1080" s="225"/>
      <c r="J1080" s="231"/>
      <c r="K1080" s="595"/>
      <c r="L1080" s="512"/>
      <c r="M1080" s="512"/>
    </row>
    <row r="1081" spans="1:13" ht="12" customHeight="1" x14ac:dyDescent="0.2">
      <c r="A1081" s="264"/>
      <c r="B1081" s="232"/>
      <c r="C1081" s="233"/>
      <c r="D1081" s="248"/>
      <c r="E1081" s="231"/>
      <c r="F1081" s="224"/>
      <c r="G1081" s="271"/>
      <c r="H1081" s="321"/>
      <c r="I1081" s="225"/>
      <c r="J1081" s="231"/>
      <c r="K1081" s="595"/>
      <c r="L1081" s="512"/>
      <c r="M1081" s="512"/>
    </row>
    <row r="1082" spans="1:13" ht="12" customHeight="1" x14ac:dyDescent="0.2">
      <c r="A1082" s="266"/>
      <c r="B1082" s="232"/>
      <c r="C1082" s="232"/>
      <c r="D1082" s="250"/>
      <c r="E1082" s="231"/>
      <c r="F1082" s="224"/>
      <c r="G1082" s="267"/>
      <c r="H1082" s="321"/>
      <c r="I1082" s="225"/>
      <c r="J1082" s="231"/>
      <c r="K1082" s="595"/>
      <c r="L1082" s="512"/>
      <c r="M1082" s="512"/>
    </row>
    <row r="1083" spans="1:13" ht="12" customHeight="1" x14ac:dyDescent="0.2">
      <c r="A1083" s="266"/>
      <c r="B1083" s="232"/>
      <c r="C1083" s="232"/>
      <c r="D1083" s="250"/>
      <c r="E1083" s="231"/>
      <c r="F1083" s="224"/>
      <c r="G1083" s="267"/>
      <c r="H1083" s="321"/>
      <c r="I1083" s="225"/>
      <c r="J1083" s="231"/>
      <c r="K1083" s="595"/>
      <c r="L1083" s="512"/>
      <c r="M1083" s="512"/>
    </row>
    <row r="1084" spans="1:13" ht="12" customHeight="1" x14ac:dyDescent="0.2">
      <c r="A1084" s="264"/>
      <c r="B1084" s="232"/>
      <c r="C1084" s="232"/>
      <c r="D1084" s="248"/>
      <c r="E1084" s="236"/>
      <c r="F1084" s="271"/>
      <c r="G1084" s="271"/>
      <c r="H1084" s="271"/>
      <c r="I1084" s="271"/>
      <c r="J1084" s="271"/>
      <c r="K1084" s="595"/>
      <c r="L1084" s="512"/>
      <c r="M1084" s="512"/>
    </row>
    <row r="1085" spans="1:13" ht="12" customHeight="1" x14ac:dyDescent="0.2">
      <c r="A1085" s="264"/>
      <c r="B1085" s="232"/>
      <c r="C1085" s="233"/>
      <c r="D1085" s="248"/>
      <c r="E1085" s="236"/>
      <c r="F1085" s="271"/>
      <c r="G1085" s="271"/>
      <c r="H1085" s="271"/>
      <c r="I1085" s="271"/>
      <c r="J1085" s="271"/>
      <c r="K1085" s="595"/>
      <c r="L1085" s="512"/>
      <c r="M1085" s="512"/>
    </row>
    <row r="1086" spans="1:13" ht="12" customHeight="1" x14ac:dyDescent="0.2">
      <c r="A1086" s="264"/>
      <c r="B1086" s="232"/>
      <c r="C1086" s="232"/>
      <c r="D1086" s="250"/>
      <c r="E1086" s="236"/>
      <c r="F1086" s="271"/>
      <c r="G1086" s="271"/>
      <c r="H1086" s="271"/>
      <c r="I1086" s="271"/>
      <c r="J1086" s="271"/>
      <c r="K1086" s="595"/>
      <c r="L1086" s="512"/>
      <c r="M1086" s="512"/>
    </row>
    <row r="1087" spans="1:13" ht="12" customHeight="1" x14ac:dyDescent="0.2">
      <c r="A1087" s="264"/>
      <c r="B1087" s="232"/>
      <c r="C1087" s="233"/>
      <c r="D1087" s="250"/>
      <c r="E1087" s="236"/>
      <c r="F1087" s="271"/>
      <c r="G1087" s="271"/>
      <c r="H1087" s="271"/>
      <c r="I1087" s="271"/>
      <c r="J1087" s="271"/>
      <c r="K1087" s="595"/>
      <c r="L1087" s="512"/>
      <c r="M1087" s="512"/>
    </row>
    <row r="1088" spans="1:13" ht="12" customHeight="1" x14ac:dyDescent="0.2">
      <c r="A1088" s="264"/>
      <c r="B1088" s="232"/>
      <c r="C1088" s="232"/>
      <c r="D1088" s="248"/>
      <c r="E1088" s="231"/>
      <c r="F1088" s="224"/>
      <c r="G1088" s="267"/>
      <c r="H1088" s="321"/>
      <c r="I1088" s="225"/>
      <c r="J1088" s="231"/>
      <c r="K1088" s="595"/>
      <c r="L1088" s="512"/>
      <c r="M1088" s="512"/>
    </row>
    <row r="1089" spans="1:13" ht="12" customHeight="1" x14ac:dyDescent="0.2">
      <c r="A1089" s="264"/>
      <c r="B1089" s="232"/>
      <c r="C1089" s="232"/>
      <c r="D1089" s="248"/>
      <c r="E1089" s="231"/>
      <c r="F1089" s="224"/>
      <c r="G1089" s="267"/>
      <c r="H1089" s="321"/>
      <c r="I1089" s="225"/>
      <c r="J1089" s="231"/>
      <c r="K1089" s="595"/>
      <c r="L1089" s="512"/>
      <c r="M1089" s="512"/>
    </row>
    <row r="1090" spans="1:13" ht="12" customHeight="1" x14ac:dyDescent="0.2">
      <c r="A1090" s="264"/>
      <c r="B1090" s="232"/>
      <c r="C1090" s="232"/>
      <c r="D1090" s="248"/>
      <c r="E1090" s="242"/>
      <c r="F1090" s="323"/>
      <c r="G1090" s="299"/>
      <c r="H1090" s="352"/>
      <c r="I1090" s="252"/>
      <c r="J1090" s="242"/>
      <c r="K1090" s="595"/>
      <c r="L1090" s="512"/>
      <c r="M1090" s="512"/>
    </row>
    <row r="1091" spans="1:13" ht="12" customHeight="1" x14ac:dyDescent="0.2">
      <c r="A1091" s="264"/>
      <c r="B1091" s="232"/>
      <c r="C1091" s="233"/>
      <c r="D1091" s="248"/>
      <c r="E1091" s="243"/>
      <c r="F1091" s="316"/>
      <c r="G1091" s="300"/>
      <c r="H1091" s="318"/>
      <c r="I1091" s="253"/>
      <c r="J1091" s="243"/>
      <c r="K1091" s="595"/>
      <c r="L1091" s="512"/>
      <c r="M1091" s="512"/>
    </row>
    <row r="1092" spans="1:13" ht="12" customHeight="1" x14ac:dyDescent="0.2">
      <c r="A1092" s="348"/>
      <c r="B1092" s="232"/>
      <c r="C1092" s="232"/>
      <c r="D1092" s="248"/>
      <c r="E1092" s="231"/>
      <c r="F1092" s="226"/>
      <c r="G1092" s="271"/>
      <c r="H1092" s="321"/>
      <c r="I1092" s="225"/>
      <c r="J1092" s="231"/>
      <c r="K1092" s="595"/>
      <c r="L1092" s="512"/>
      <c r="M1092" s="512"/>
    </row>
    <row r="1093" spans="1:13" ht="12" customHeight="1" x14ac:dyDescent="0.2">
      <c r="A1093" s="348"/>
      <c r="B1093" s="232"/>
      <c r="C1093" s="233"/>
      <c r="D1093" s="248"/>
      <c r="E1093" s="231"/>
      <c r="F1093" s="224"/>
      <c r="G1093" s="271"/>
      <c r="H1093" s="321"/>
      <c r="I1093" s="225"/>
      <c r="J1093" s="231"/>
      <c r="K1093" s="595"/>
      <c r="L1093" s="512"/>
      <c r="M1093" s="512"/>
    </row>
    <row r="1094" spans="1:13" ht="12" customHeight="1" x14ac:dyDescent="0.2">
      <c r="A1094" s="264"/>
      <c r="B1094" s="232"/>
      <c r="C1094" s="232"/>
      <c r="D1094" s="248"/>
      <c r="E1094" s="231"/>
      <c r="F1094" s="224"/>
      <c r="G1094" s="271"/>
      <c r="H1094" s="321"/>
      <c r="I1094" s="225"/>
      <c r="J1094" s="231"/>
      <c r="K1094" s="595"/>
      <c r="L1094" s="512"/>
      <c r="M1094" s="512"/>
    </row>
    <row r="1095" spans="1:13" ht="12" customHeight="1" x14ac:dyDescent="0.2">
      <c r="A1095" s="264"/>
      <c r="B1095" s="232"/>
      <c r="C1095" s="233"/>
      <c r="D1095" s="248"/>
      <c r="E1095" s="231"/>
      <c r="F1095" s="224"/>
      <c r="G1095" s="271"/>
      <c r="H1095" s="321"/>
      <c r="I1095" s="225"/>
      <c r="J1095" s="231"/>
      <c r="K1095" s="595"/>
      <c r="L1095" s="512"/>
      <c r="M1095" s="512"/>
    </row>
    <row r="1096" spans="1:13" ht="12" customHeight="1" x14ac:dyDescent="0.2">
      <c r="A1096" s="264"/>
      <c r="B1096" s="232"/>
      <c r="C1096" s="232"/>
      <c r="D1096" s="248"/>
      <c r="E1096" s="231"/>
      <c r="F1096" s="224"/>
      <c r="G1096" s="224"/>
      <c r="H1096" s="321"/>
      <c r="I1096" s="231"/>
      <c r="J1096" s="231"/>
      <c r="K1096" s="595"/>
      <c r="L1096" s="512"/>
      <c r="M1096" s="512"/>
    </row>
    <row r="1097" spans="1:13" ht="12" customHeight="1" x14ac:dyDescent="0.2">
      <c r="A1097" s="264"/>
      <c r="B1097" s="232"/>
      <c r="C1097" s="233"/>
      <c r="D1097" s="248"/>
      <c r="E1097" s="231"/>
      <c r="F1097" s="224"/>
      <c r="G1097" s="224"/>
      <c r="H1097" s="321"/>
      <c r="I1097" s="231"/>
      <c r="J1097" s="231"/>
      <c r="K1097" s="595"/>
      <c r="L1097" s="512"/>
      <c r="M1097" s="512"/>
    </row>
    <row r="1098" spans="1:13" ht="12" customHeight="1" x14ac:dyDescent="0.2">
      <c r="A1098" s="266"/>
      <c r="B1098" s="232"/>
      <c r="C1098" s="232"/>
      <c r="D1098" s="250"/>
      <c r="E1098" s="231"/>
      <c r="F1098" s="224"/>
      <c r="G1098" s="267"/>
      <c r="H1098" s="321"/>
      <c r="I1098" s="225"/>
      <c r="J1098" s="231"/>
      <c r="K1098" s="595"/>
      <c r="L1098" s="512"/>
      <c r="M1098" s="512"/>
    </row>
    <row r="1099" spans="1:13" ht="12" customHeight="1" x14ac:dyDescent="0.2">
      <c r="A1099" s="266"/>
      <c r="B1099" s="232"/>
      <c r="C1099" s="232"/>
      <c r="D1099" s="250"/>
      <c r="E1099" s="231"/>
      <c r="F1099" s="224"/>
      <c r="G1099" s="267"/>
      <c r="H1099" s="321"/>
      <c r="I1099" s="225"/>
      <c r="J1099" s="231"/>
      <c r="K1099" s="595"/>
      <c r="L1099" s="512"/>
      <c r="M1099" s="512"/>
    </row>
    <row r="1100" spans="1:13" ht="12" customHeight="1" x14ac:dyDescent="0.2">
      <c r="A1100" s="264"/>
      <c r="B1100" s="232"/>
      <c r="C1100" s="232"/>
      <c r="D1100" s="248"/>
      <c r="E1100" s="231"/>
      <c r="F1100" s="224"/>
      <c r="G1100" s="271"/>
      <c r="H1100" s="321"/>
      <c r="I1100" s="225"/>
      <c r="J1100" s="231"/>
      <c r="K1100" s="595"/>
      <c r="L1100" s="512"/>
      <c r="M1100" s="512"/>
    </row>
    <row r="1101" spans="1:13" ht="12" customHeight="1" x14ac:dyDescent="0.2">
      <c r="A1101" s="264"/>
      <c r="B1101" s="232"/>
      <c r="C1101" s="233"/>
      <c r="D1101" s="248"/>
      <c r="E1101" s="231"/>
      <c r="F1101" s="224"/>
      <c r="G1101" s="271"/>
      <c r="H1101" s="321"/>
      <c r="I1101" s="225"/>
      <c r="J1101" s="231"/>
      <c r="K1101" s="595"/>
      <c r="L1101" s="512"/>
      <c r="M1101" s="512"/>
    </row>
    <row r="1102" spans="1:13" ht="12" customHeight="1" x14ac:dyDescent="0.2">
      <c r="A1102" s="264"/>
      <c r="B1102" s="232"/>
      <c r="C1102" s="232"/>
      <c r="D1102" s="248"/>
      <c r="E1102" s="231"/>
      <c r="F1102" s="224"/>
      <c r="G1102" s="267"/>
      <c r="H1102" s="321"/>
      <c r="I1102" s="225"/>
      <c r="J1102" s="231"/>
      <c r="K1102" s="595"/>
      <c r="L1102" s="512"/>
      <c r="M1102" s="512"/>
    </row>
    <row r="1103" spans="1:13" ht="12" customHeight="1" x14ac:dyDescent="0.2">
      <c r="A1103" s="264"/>
      <c r="B1103" s="232"/>
      <c r="C1103" s="232"/>
      <c r="D1103" s="248"/>
      <c r="E1103" s="231"/>
      <c r="F1103" s="224"/>
      <c r="G1103" s="267"/>
      <c r="H1103" s="321"/>
      <c r="I1103" s="225"/>
      <c r="J1103" s="231"/>
      <c r="K1103" s="595"/>
      <c r="L1103" s="512"/>
      <c r="M1103" s="512"/>
    </row>
    <row r="1104" spans="1:13" ht="12" customHeight="1" x14ac:dyDescent="0.2">
      <c r="A1104" s="264"/>
      <c r="B1104" s="232"/>
      <c r="C1104" s="232"/>
      <c r="D1104" s="248"/>
      <c r="E1104" s="231"/>
      <c r="F1104" s="224"/>
      <c r="G1104" s="321"/>
      <c r="H1104" s="321"/>
      <c r="I1104" s="225"/>
      <c r="J1104" s="231"/>
      <c r="K1104" s="595"/>
      <c r="L1104" s="512"/>
      <c r="M1104" s="512"/>
    </row>
    <row r="1105" spans="1:13" ht="12" customHeight="1" x14ac:dyDescent="0.2">
      <c r="A1105" s="264"/>
      <c r="B1105" s="232"/>
      <c r="C1105" s="233"/>
      <c r="D1105" s="248"/>
      <c r="E1105" s="231"/>
      <c r="F1105" s="224"/>
      <c r="G1105" s="321"/>
      <c r="H1105" s="321"/>
      <c r="I1105" s="225"/>
      <c r="J1105" s="231"/>
      <c r="K1105" s="595"/>
      <c r="L1105" s="512"/>
      <c r="M1105" s="512"/>
    </row>
    <row r="1106" spans="1:13" ht="12" customHeight="1" x14ac:dyDescent="0.2">
      <c r="A1106" s="264"/>
      <c r="B1106" s="232"/>
      <c r="C1106" s="232"/>
      <c r="D1106" s="248"/>
      <c r="E1106" s="231"/>
      <c r="F1106" s="224"/>
      <c r="G1106" s="271"/>
      <c r="H1106" s="321"/>
      <c r="I1106" s="225"/>
      <c r="J1106" s="231"/>
      <c r="K1106" s="595"/>
      <c r="L1106" s="512"/>
      <c r="M1106" s="512"/>
    </row>
    <row r="1107" spans="1:13" ht="12" customHeight="1" x14ac:dyDescent="0.2">
      <c r="A1107" s="264"/>
      <c r="B1107" s="232"/>
      <c r="C1107" s="232"/>
      <c r="D1107" s="248"/>
      <c r="E1107" s="231"/>
      <c r="F1107" s="224"/>
      <c r="G1107" s="271"/>
      <c r="H1107" s="321"/>
      <c r="I1107" s="225"/>
      <c r="J1107" s="231"/>
      <c r="K1107" s="595"/>
      <c r="L1107" s="512"/>
      <c r="M1107" s="512"/>
    </row>
    <row r="1108" spans="1:13" ht="12" customHeight="1" x14ac:dyDescent="0.2">
      <c r="A1108" s="264"/>
      <c r="B1108" s="232"/>
      <c r="C1108" s="232"/>
      <c r="D1108" s="248"/>
      <c r="E1108" s="236"/>
      <c r="F1108" s="271"/>
      <c r="G1108" s="271"/>
      <c r="H1108" s="271"/>
      <c r="I1108" s="271"/>
      <c r="J1108" s="271"/>
      <c r="K1108" s="595"/>
      <c r="L1108" s="512"/>
      <c r="M1108" s="512"/>
    </row>
    <row r="1109" spans="1:13" ht="12" customHeight="1" x14ac:dyDescent="0.2">
      <c r="A1109" s="264"/>
      <c r="B1109" s="232"/>
      <c r="C1109" s="233"/>
      <c r="D1109" s="248"/>
      <c r="E1109" s="236"/>
      <c r="F1109" s="271"/>
      <c r="G1109" s="271"/>
      <c r="H1109" s="271"/>
      <c r="I1109" s="271"/>
      <c r="J1109" s="271"/>
      <c r="K1109" s="595"/>
      <c r="L1109" s="512"/>
      <c r="M1109" s="512"/>
    </row>
    <row r="1110" spans="1:13" ht="12" customHeight="1" x14ac:dyDescent="0.2">
      <c r="A1110" s="264"/>
      <c r="B1110" s="232"/>
      <c r="C1110" s="232"/>
      <c r="D1110" s="248"/>
      <c r="E1110" s="231"/>
      <c r="F1110" s="224"/>
      <c r="G1110" s="267"/>
      <c r="H1110" s="321"/>
      <c r="I1110" s="225"/>
      <c r="J1110" s="231"/>
      <c r="K1110" s="595"/>
      <c r="L1110" s="512"/>
      <c r="M1110" s="512"/>
    </row>
    <row r="1111" spans="1:13" ht="12" customHeight="1" x14ac:dyDescent="0.2">
      <c r="A1111" s="264"/>
      <c r="B1111" s="232"/>
      <c r="C1111" s="233"/>
      <c r="D1111" s="248"/>
      <c r="E1111" s="231"/>
      <c r="F1111" s="224"/>
      <c r="G1111" s="267"/>
      <c r="H1111" s="321"/>
      <c r="I1111" s="225"/>
      <c r="J1111" s="231"/>
      <c r="K1111" s="595"/>
      <c r="L1111" s="512"/>
      <c r="M1111" s="512"/>
    </row>
    <row r="1112" spans="1:13" ht="12" customHeight="1" x14ac:dyDescent="0.2">
      <c r="A1112" s="348"/>
      <c r="B1112" s="232"/>
      <c r="C1112" s="232"/>
      <c r="D1112" s="248"/>
      <c r="E1112" s="236"/>
      <c r="F1112" s="271"/>
      <c r="G1112" s="271"/>
      <c r="H1112" s="271"/>
      <c r="I1112" s="271"/>
      <c r="J1112" s="271"/>
      <c r="K1112" s="595"/>
      <c r="L1112" s="512"/>
      <c r="M1112" s="512"/>
    </row>
    <row r="1113" spans="1:13" ht="12" customHeight="1" x14ac:dyDescent="0.2">
      <c r="A1113" s="264"/>
      <c r="B1113" s="232"/>
      <c r="C1113" s="233"/>
      <c r="D1113" s="248"/>
      <c r="E1113" s="236"/>
      <c r="F1113" s="271"/>
      <c r="G1113" s="271"/>
      <c r="H1113" s="271"/>
      <c r="I1113" s="271"/>
      <c r="J1113" s="271"/>
      <c r="K1113" s="595"/>
      <c r="L1113" s="512"/>
      <c r="M1113" s="512"/>
    </row>
    <row r="1114" spans="1:13" ht="12" customHeight="1" x14ac:dyDescent="0.2">
      <c r="A1114" s="264"/>
      <c r="B1114" s="232"/>
      <c r="C1114" s="232"/>
      <c r="D1114" s="248"/>
      <c r="E1114" s="231"/>
      <c r="F1114" s="224"/>
      <c r="G1114" s="224"/>
      <c r="H1114" s="321"/>
      <c r="I1114" s="231"/>
      <c r="J1114" s="231"/>
      <c r="K1114" s="595"/>
      <c r="L1114" s="512"/>
      <c r="M1114" s="512"/>
    </row>
    <row r="1115" spans="1:13" ht="12" customHeight="1" x14ac:dyDescent="0.2">
      <c r="A1115" s="264"/>
      <c r="B1115" s="232"/>
      <c r="C1115" s="233"/>
      <c r="D1115" s="248"/>
      <c r="E1115" s="231"/>
      <c r="F1115" s="224"/>
      <c r="G1115" s="224"/>
      <c r="H1115" s="321"/>
      <c r="I1115" s="231"/>
      <c r="J1115" s="231"/>
      <c r="K1115" s="595"/>
      <c r="L1115" s="512"/>
      <c r="M1115" s="512"/>
    </row>
    <row r="1116" spans="1:13" ht="12" customHeight="1" x14ac:dyDescent="0.2">
      <c r="A1116" s="266"/>
      <c r="B1116" s="232"/>
      <c r="C1116" s="232"/>
      <c r="D1116" s="250"/>
      <c r="E1116" s="231"/>
      <c r="F1116" s="224"/>
      <c r="G1116" s="267"/>
      <c r="H1116" s="321"/>
      <c r="I1116" s="225"/>
      <c r="J1116" s="231"/>
      <c r="K1116" s="595"/>
      <c r="L1116" s="512"/>
      <c r="M1116" s="512"/>
    </row>
    <row r="1117" spans="1:13" ht="12" customHeight="1" x14ac:dyDescent="0.2">
      <c r="A1117" s="266"/>
      <c r="B1117" s="232"/>
      <c r="C1117" s="233"/>
      <c r="D1117" s="250"/>
      <c r="E1117" s="231"/>
      <c r="F1117" s="224"/>
      <c r="G1117" s="267"/>
      <c r="H1117" s="321"/>
      <c r="I1117" s="225"/>
      <c r="J1117" s="231"/>
      <c r="K1117" s="595"/>
      <c r="L1117" s="512"/>
      <c r="M1117" s="512"/>
    </row>
    <row r="1118" spans="1:13" ht="12" customHeight="1" x14ac:dyDescent="0.2">
      <c r="A1118" s="264"/>
      <c r="B1118" s="232"/>
      <c r="C1118" s="232"/>
      <c r="D1118" s="248"/>
      <c r="E1118" s="231"/>
      <c r="F1118" s="224"/>
      <c r="G1118" s="271"/>
      <c r="H1118" s="321"/>
      <c r="I1118" s="225"/>
      <c r="J1118" s="231"/>
      <c r="K1118" s="595"/>
      <c r="L1118" s="512"/>
      <c r="M1118" s="512"/>
    </row>
    <row r="1119" spans="1:13" ht="12" customHeight="1" x14ac:dyDescent="0.2">
      <c r="A1119" s="264"/>
      <c r="B1119" s="232"/>
      <c r="C1119" s="233"/>
      <c r="D1119" s="248"/>
      <c r="E1119" s="231"/>
      <c r="F1119" s="224"/>
      <c r="G1119" s="271"/>
      <c r="H1119" s="321"/>
      <c r="I1119" s="225"/>
      <c r="J1119" s="231"/>
      <c r="K1119" s="595"/>
      <c r="L1119" s="512"/>
      <c r="M1119" s="512"/>
    </row>
    <row r="1120" spans="1:13" ht="12" customHeight="1" x14ac:dyDescent="0.2">
      <c r="A1120" s="264"/>
      <c r="B1120" s="232"/>
      <c r="C1120" s="232"/>
      <c r="D1120" s="248"/>
      <c r="E1120" s="236"/>
      <c r="F1120" s="271"/>
      <c r="G1120" s="271"/>
      <c r="H1120" s="271"/>
      <c r="I1120" s="271"/>
      <c r="J1120" s="271"/>
      <c r="K1120" s="595"/>
      <c r="L1120" s="512"/>
      <c r="M1120" s="512"/>
    </row>
    <row r="1121" spans="1:13" ht="12" customHeight="1" x14ac:dyDescent="0.2">
      <c r="A1121" s="264"/>
      <c r="B1121" s="232"/>
      <c r="C1121" s="233"/>
      <c r="D1121" s="248"/>
      <c r="E1121" s="236"/>
      <c r="F1121" s="271"/>
      <c r="G1121" s="271"/>
      <c r="H1121" s="271"/>
      <c r="I1121" s="271"/>
      <c r="J1121" s="271"/>
      <c r="K1121" s="595"/>
      <c r="L1121" s="512"/>
      <c r="M1121" s="512"/>
    </row>
    <row r="1122" spans="1:13" ht="12" customHeight="1" x14ac:dyDescent="0.2">
      <c r="A1122" s="264"/>
      <c r="B1122" s="232"/>
      <c r="C1122" s="232"/>
      <c r="D1122" s="248"/>
      <c r="E1122" s="236"/>
      <c r="F1122" s="271"/>
      <c r="G1122" s="271"/>
      <c r="H1122" s="271"/>
      <c r="I1122" s="271"/>
      <c r="J1122" s="271"/>
      <c r="K1122" s="595"/>
      <c r="L1122" s="512"/>
      <c r="M1122" s="512"/>
    </row>
    <row r="1123" spans="1:13" ht="12" customHeight="1" x14ac:dyDescent="0.2">
      <c r="A1123" s="264"/>
      <c r="B1123" s="232"/>
      <c r="C1123" s="233"/>
      <c r="D1123" s="248"/>
      <c r="E1123" s="236"/>
      <c r="F1123" s="271"/>
      <c r="G1123" s="271"/>
      <c r="H1123" s="271"/>
      <c r="I1123" s="271"/>
      <c r="J1123" s="271"/>
      <c r="K1123" s="595"/>
      <c r="L1123" s="512"/>
      <c r="M1123" s="512"/>
    </row>
    <row r="1124" spans="1:13" ht="12" customHeight="1" x14ac:dyDescent="0.2">
      <c r="A1124" s="264"/>
      <c r="B1124" s="232"/>
      <c r="C1124" s="232"/>
      <c r="D1124" s="248"/>
      <c r="E1124" s="231"/>
      <c r="F1124" s="224"/>
      <c r="G1124" s="271"/>
      <c r="H1124" s="321"/>
      <c r="I1124" s="225"/>
      <c r="J1124" s="231"/>
      <c r="K1124" s="595"/>
      <c r="L1124" s="512"/>
      <c r="M1124" s="512"/>
    </row>
    <row r="1125" spans="1:13" ht="12" customHeight="1" x14ac:dyDescent="0.2">
      <c r="A1125" s="264"/>
      <c r="B1125" s="232"/>
      <c r="C1125" s="232"/>
      <c r="D1125" s="248"/>
      <c r="E1125" s="231"/>
      <c r="F1125" s="224"/>
      <c r="G1125" s="271"/>
      <c r="H1125" s="321"/>
      <c r="I1125" s="225"/>
      <c r="J1125" s="231"/>
      <c r="K1125" s="595"/>
      <c r="L1125" s="512"/>
      <c r="M1125" s="512"/>
    </row>
    <row r="1126" spans="1:13" ht="12" customHeight="1" x14ac:dyDescent="0.2">
      <c r="A1126" s="264"/>
      <c r="B1126" s="232"/>
      <c r="C1126" s="232"/>
      <c r="D1126" s="250"/>
      <c r="E1126" s="236"/>
      <c r="F1126" s="271"/>
      <c r="G1126" s="271"/>
      <c r="H1126" s="271"/>
      <c r="I1126" s="271"/>
      <c r="J1126" s="271"/>
      <c r="K1126" s="595"/>
      <c r="L1126" s="512"/>
      <c r="M1126" s="512"/>
    </row>
    <row r="1127" spans="1:13" ht="12" customHeight="1" x14ac:dyDescent="0.2">
      <c r="A1127" s="264"/>
      <c r="B1127" s="232"/>
      <c r="C1127" s="233"/>
      <c r="D1127" s="250"/>
      <c r="E1127" s="236"/>
      <c r="F1127" s="271"/>
      <c r="G1127" s="271"/>
      <c r="H1127" s="271"/>
      <c r="I1127" s="271"/>
      <c r="J1127" s="271"/>
      <c r="K1127" s="595"/>
      <c r="L1127" s="512"/>
      <c r="M1127" s="512"/>
    </row>
    <row r="1128" spans="1:13" ht="12" customHeight="1" x14ac:dyDescent="0.2">
      <c r="A1128" s="264"/>
      <c r="B1128" s="232"/>
      <c r="C1128" s="232"/>
      <c r="D1128" s="248"/>
      <c r="E1128" s="231"/>
      <c r="F1128" s="226"/>
      <c r="G1128" s="267"/>
      <c r="H1128" s="267"/>
      <c r="I1128" s="225"/>
      <c r="J1128" s="231"/>
      <c r="K1128" s="595"/>
      <c r="L1128" s="512"/>
      <c r="M1128" s="512"/>
    </row>
    <row r="1129" spans="1:13" ht="12" customHeight="1" x14ac:dyDescent="0.2">
      <c r="A1129" s="264"/>
      <c r="B1129" s="232"/>
      <c r="C1129" s="233"/>
      <c r="D1129" s="248"/>
      <c r="E1129" s="231"/>
      <c r="F1129" s="284"/>
      <c r="G1129" s="267"/>
      <c r="H1129" s="267"/>
      <c r="I1129" s="225"/>
      <c r="J1129" s="284"/>
      <c r="K1129" s="595"/>
      <c r="L1129" s="512"/>
      <c r="M1129" s="512"/>
    </row>
    <row r="1130" spans="1:13" ht="12" customHeight="1" x14ac:dyDescent="0.2">
      <c r="A1130" s="264"/>
      <c r="B1130" s="232"/>
      <c r="C1130" s="232"/>
      <c r="D1130" s="250"/>
      <c r="E1130" s="231"/>
      <c r="F1130" s="224"/>
      <c r="G1130" s="224"/>
      <c r="H1130" s="321"/>
      <c r="I1130" s="231"/>
      <c r="J1130" s="231"/>
      <c r="K1130" s="595"/>
      <c r="L1130" s="512"/>
      <c r="M1130" s="512"/>
    </row>
    <row r="1131" spans="1:13" ht="12" customHeight="1" x14ac:dyDescent="0.2">
      <c r="A1131" s="264"/>
      <c r="B1131" s="232"/>
      <c r="C1131" s="233"/>
      <c r="D1131" s="250"/>
      <c r="E1131" s="231"/>
      <c r="F1131" s="224"/>
      <c r="G1131" s="224"/>
      <c r="H1131" s="321"/>
      <c r="I1131" s="231"/>
      <c r="J1131" s="231"/>
      <c r="K1131" s="595"/>
      <c r="L1131" s="512"/>
      <c r="M1131" s="512"/>
    </row>
    <row r="1132" spans="1:13" ht="12" customHeight="1" x14ac:dyDescent="0.2">
      <c r="A1132" s="264"/>
      <c r="B1132" s="232"/>
      <c r="C1132" s="232"/>
      <c r="D1132" s="248"/>
      <c r="E1132" s="231"/>
      <c r="F1132" s="224"/>
      <c r="G1132" s="267"/>
      <c r="H1132" s="321"/>
      <c r="I1132" s="225"/>
      <c r="J1132" s="231"/>
      <c r="K1132" s="595"/>
      <c r="L1132" s="512"/>
      <c r="M1132" s="512"/>
    </row>
    <row r="1133" spans="1:13" ht="12" customHeight="1" x14ac:dyDescent="0.2">
      <c r="A1133" s="264"/>
      <c r="B1133" s="232"/>
      <c r="C1133" s="232"/>
      <c r="D1133" s="248"/>
      <c r="E1133" s="231"/>
      <c r="F1133" s="224"/>
      <c r="G1133" s="267"/>
      <c r="H1133" s="321"/>
      <c r="I1133" s="225"/>
      <c r="J1133" s="231"/>
      <c r="K1133" s="595"/>
      <c r="L1133" s="512"/>
      <c r="M1133" s="512"/>
    </row>
    <row r="1134" spans="1:13" ht="12" customHeight="1" x14ac:dyDescent="0.2">
      <c r="A1134" s="264"/>
      <c r="B1134" s="232"/>
      <c r="C1134" s="232"/>
      <c r="D1134" s="248"/>
      <c r="E1134" s="231"/>
      <c r="F1134" s="224"/>
      <c r="G1134" s="271"/>
      <c r="H1134" s="321"/>
      <c r="I1134" s="225"/>
      <c r="J1134" s="231"/>
      <c r="K1134" s="595"/>
      <c r="L1134" s="512"/>
      <c r="M1134" s="512"/>
    </row>
    <row r="1135" spans="1:13" ht="12" customHeight="1" x14ac:dyDescent="0.2">
      <c r="A1135" s="264"/>
      <c r="B1135" s="232"/>
      <c r="C1135" s="232"/>
      <c r="D1135" s="248"/>
      <c r="E1135" s="231"/>
      <c r="F1135" s="224"/>
      <c r="G1135" s="271"/>
      <c r="H1135" s="321"/>
      <c r="I1135" s="225"/>
      <c r="J1135" s="231"/>
      <c r="K1135" s="595"/>
      <c r="L1135" s="512"/>
      <c r="M1135" s="512"/>
    </row>
    <row r="1136" spans="1:13" ht="12" customHeight="1" x14ac:dyDescent="0.2">
      <c r="A1136" s="266"/>
      <c r="B1136" s="232"/>
      <c r="C1136" s="232"/>
      <c r="D1136" s="250"/>
      <c r="E1136" s="231"/>
      <c r="F1136" s="224"/>
      <c r="G1136" s="267"/>
      <c r="H1136" s="321"/>
      <c r="I1136" s="225"/>
      <c r="J1136" s="231"/>
      <c r="K1136" s="595"/>
      <c r="L1136" s="512"/>
      <c r="M1136" s="512"/>
    </row>
    <row r="1137" spans="1:13" ht="12" customHeight="1" x14ac:dyDescent="0.2">
      <c r="A1137" s="266"/>
      <c r="B1137" s="232"/>
      <c r="C1137" s="233"/>
      <c r="D1137" s="250"/>
      <c r="E1137" s="231"/>
      <c r="F1137" s="224"/>
      <c r="G1137" s="267"/>
      <c r="H1137" s="321"/>
      <c r="I1137" s="225"/>
      <c r="J1137" s="231"/>
      <c r="K1137" s="595"/>
      <c r="L1137" s="512"/>
      <c r="M1137" s="512"/>
    </row>
    <row r="1138" spans="1:13" ht="12" customHeight="1" x14ac:dyDescent="0.2">
      <c r="A1138" s="264"/>
      <c r="B1138" s="232"/>
      <c r="C1138" s="232"/>
      <c r="D1138" s="248"/>
      <c r="E1138" s="236"/>
      <c r="F1138" s="271"/>
      <c r="G1138" s="271"/>
      <c r="H1138" s="271"/>
      <c r="I1138" s="271"/>
      <c r="J1138" s="271"/>
      <c r="K1138" s="595"/>
      <c r="L1138" s="512"/>
      <c r="M1138" s="512"/>
    </row>
    <row r="1139" spans="1:13" ht="12" customHeight="1" x14ac:dyDescent="0.2">
      <c r="A1139" s="264"/>
      <c r="B1139" s="232"/>
      <c r="C1139" s="233"/>
      <c r="D1139" s="248"/>
      <c r="E1139" s="236"/>
      <c r="F1139" s="271"/>
      <c r="G1139" s="271"/>
      <c r="H1139" s="271"/>
      <c r="I1139" s="271"/>
      <c r="J1139" s="271"/>
      <c r="K1139" s="595"/>
      <c r="L1139" s="512"/>
      <c r="M1139" s="512"/>
    </row>
    <row r="1140" spans="1:13" ht="12" customHeight="1" x14ac:dyDescent="0.2">
      <c r="A1140" s="264"/>
      <c r="B1140" s="232"/>
      <c r="C1140" s="232"/>
      <c r="D1140" s="234"/>
      <c r="E1140" s="242"/>
      <c r="F1140" s="349"/>
      <c r="G1140" s="312"/>
      <c r="H1140" s="351"/>
      <c r="I1140" s="332"/>
      <c r="J1140" s="242"/>
      <c r="K1140" s="595"/>
      <c r="L1140" s="512"/>
      <c r="M1140" s="512"/>
    </row>
    <row r="1141" spans="1:13" ht="12" customHeight="1" x14ac:dyDescent="0.2">
      <c r="A1141" s="264"/>
      <c r="B1141" s="232"/>
      <c r="C1141" s="233"/>
      <c r="D1141" s="234"/>
      <c r="E1141" s="243"/>
      <c r="F1141" s="350"/>
      <c r="G1141" s="312"/>
      <c r="H1141" s="351"/>
      <c r="I1141" s="333"/>
      <c r="J1141" s="243"/>
      <c r="K1141" s="595"/>
      <c r="L1141" s="512"/>
      <c r="M1141" s="512"/>
    </row>
    <row r="1142" spans="1:13" ht="12" customHeight="1" x14ac:dyDescent="0.2">
      <c r="A1142" s="264"/>
      <c r="B1142" s="232"/>
      <c r="C1142" s="232"/>
      <c r="D1142" s="234"/>
      <c r="E1142" s="246"/>
      <c r="F1142" s="272"/>
      <c r="G1142" s="312"/>
      <c r="H1142" s="274"/>
      <c r="I1142" s="346"/>
      <c r="J1142" s="299"/>
      <c r="K1142" s="595"/>
      <c r="L1142" s="512"/>
      <c r="M1142" s="512"/>
    </row>
    <row r="1143" spans="1:13" ht="12" customHeight="1" x14ac:dyDescent="0.2">
      <c r="A1143" s="264"/>
      <c r="B1143" s="232"/>
      <c r="C1143" s="233"/>
      <c r="D1143" s="234"/>
      <c r="E1143" s="247"/>
      <c r="F1143" s="273"/>
      <c r="G1143" s="312"/>
      <c r="H1143" s="274"/>
      <c r="I1143" s="347"/>
      <c r="J1143" s="300"/>
      <c r="K1143" s="595"/>
      <c r="L1143" s="512"/>
      <c r="M1143" s="512"/>
    </row>
    <row r="1144" spans="1:13" ht="12" customHeight="1" x14ac:dyDescent="0.2">
      <c r="A1144" s="264"/>
      <c r="B1144" s="232"/>
      <c r="C1144" s="232"/>
      <c r="D1144" s="234"/>
      <c r="E1144" s="242"/>
      <c r="F1144" s="349"/>
      <c r="G1144" s="310"/>
      <c r="H1144" s="351"/>
      <c r="I1144" s="332"/>
      <c r="J1144" s="242"/>
      <c r="K1144" s="595"/>
      <c r="L1144" s="512"/>
      <c r="M1144" s="512"/>
    </row>
    <row r="1145" spans="1:13" ht="12" customHeight="1" x14ac:dyDescent="0.2">
      <c r="A1145" s="264"/>
      <c r="B1145" s="232"/>
      <c r="C1145" s="233"/>
      <c r="D1145" s="234"/>
      <c r="E1145" s="243"/>
      <c r="F1145" s="350"/>
      <c r="G1145" s="310"/>
      <c r="H1145" s="351"/>
      <c r="I1145" s="333"/>
      <c r="J1145" s="243"/>
      <c r="K1145" s="595"/>
      <c r="L1145" s="512"/>
      <c r="M1145" s="512"/>
    </row>
    <row r="1146" spans="1:13" ht="12" customHeight="1" x14ac:dyDescent="0.2">
      <c r="A1146" s="264"/>
      <c r="B1146" s="232"/>
      <c r="C1146" s="232"/>
      <c r="D1146" s="234"/>
      <c r="E1146" s="242"/>
      <c r="F1146" s="349"/>
      <c r="G1146" s="310"/>
      <c r="H1146" s="351"/>
      <c r="I1146" s="332"/>
      <c r="J1146" s="242"/>
      <c r="K1146" s="595"/>
      <c r="L1146" s="512"/>
      <c r="M1146" s="512"/>
    </row>
    <row r="1147" spans="1:13" ht="12" customHeight="1" x14ac:dyDescent="0.2">
      <c r="A1147" s="264"/>
      <c r="B1147" s="232"/>
      <c r="C1147" s="233"/>
      <c r="D1147" s="234"/>
      <c r="E1147" s="243"/>
      <c r="F1147" s="350"/>
      <c r="G1147" s="310"/>
      <c r="H1147" s="351"/>
      <c r="I1147" s="333"/>
      <c r="J1147" s="243"/>
      <c r="K1147" s="595"/>
      <c r="L1147" s="512"/>
      <c r="M1147" s="512"/>
    </row>
    <row r="1148" spans="1:13" ht="12" customHeight="1" x14ac:dyDescent="0.2">
      <c r="A1148" s="264"/>
      <c r="B1148" s="232"/>
      <c r="C1148" s="232"/>
      <c r="D1148" s="232"/>
      <c r="E1148" s="242"/>
      <c r="F1148" s="349"/>
      <c r="G1148" s="312"/>
      <c r="H1148" s="351"/>
      <c r="I1148" s="332"/>
      <c r="J1148" s="242"/>
      <c r="K1148" s="595"/>
      <c r="L1148" s="512"/>
      <c r="M1148" s="512"/>
    </row>
    <row r="1149" spans="1:13" ht="12" customHeight="1" x14ac:dyDescent="0.2">
      <c r="A1149" s="264"/>
      <c r="B1149" s="232"/>
      <c r="C1149" s="233"/>
      <c r="D1149" s="232"/>
      <c r="E1149" s="243"/>
      <c r="F1149" s="350"/>
      <c r="G1149" s="312"/>
      <c r="H1149" s="351"/>
      <c r="I1149" s="333"/>
      <c r="J1149" s="243"/>
      <c r="K1149" s="595"/>
      <c r="L1149" s="512"/>
      <c r="M1149" s="512"/>
    </row>
    <row r="1150" spans="1:13" ht="12" customHeight="1" x14ac:dyDescent="0.2">
      <c r="A1150" s="264"/>
      <c r="B1150" s="232"/>
      <c r="C1150" s="232"/>
      <c r="D1150" s="234"/>
      <c r="E1150" s="242"/>
      <c r="F1150" s="349"/>
      <c r="G1150" s="310"/>
      <c r="H1150" s="351"/>
      <c r="I1150" s="332"/>
      <c r="J1150" s="242"/>
      <c r="K1150" s="595"/>
      <c r="L1150" s="512"/>
      <c r="M1150" s="512"/>
    </row>
    <row r="1151" spans="1:13" ht="12" customHeight="1" x14ac:dyDescent="0.2">
      <c r="A1151" s="264"/>
      <c r="B1151" s="232"/>
      <c r="C1151" s="233"/>
      <c r="D1151" s="234"/>
      <c r="E1151" s="243"/>
      <c r="F1151" s="350"/>
      <c r="G1151" s="310"/>
      <c r="H1151" s="351"/>
      <c r="I1151" s="333"/>
      <c r="J1151" s="243"/>
      <c r="K1151" s="595"/>
      <c r="L1151" s="512"/>
      <c r="M1151" s="512"/>
    </row>
    <row r="1152" spans="1:13" ht="12" customHeight="1" x14ac:dyDescent="0.2">
      <c r="A1152" s="264"/>
      <c r="B1152" s="232"/>
      <c r="C1152" s="232"/>
      <c r="D1152" s="234"/>
      <c r="E1152" s="242"/>
      <c r="F1152" s="349"/>
      <c r="G1152" s="310"/>
      <c r="H1152" s="351"/>
      <c r="I1152" s="332"/>
      <c r="J1152" s="242"/>
      <c r="K1152" s="595"/>
      <c r="L1152" s="512"/>
      <c r="M1152" s="512"/>
    </row>
    <row r="1153" spans="1:13" ht="12" customHeight="1" x14ac:dyDescent="0.2">
      <c r="A1153" s="264"/>
      <c r="B1153" s="232"/>
      <c r="C1153" s="233"/>
      <c r="D1153" s="234"/>
      <c r="E1153" s="243"/>
      <c r="F1153" s="350"/>
      <c r="G1153" s="310"/>
      <c r="H1153" s="351"/>
      <c r="I1153" s="333"/>
      <c r="J1153" s="243"/>
      <c r="K1153" s="595"/>
      <c r="L1153" s="512"/>
      <c r="M1153" s="512"/>
    </row>
    <row r="1154" spans="1:13" ht="12" customHeight="1" x14ac:dyDescent="0.2">
      <c r="A1154" s="264"/>
      <c r="B1154" s="232"/>
      <c r="C1154" s="232"/>
      <c r="D1154" s="234"/>
      <c r="E1154" s="246"/>
      <c r="F1154" s="272"/>
      <c r="G1154" s="312"/>
      <c r="H1154" s="274"/>
      <c r="I1154" s="346"/>
      <c r="J1154" s="299"/>
      <c r="K1154" s="595"/>
      <c r="L1154" s="512"/>
      <c r="M1154" s="512"/>
    </row>
    <row r="1155" spans="1:13" ht="12" customHeight="1" x14ac:dyDescent="0.2">
      <c r="A1155" s="264"/>
      <c r="B1155" s="232"/>
      <c r="C1155" s="233"/>
      <c r="D1155" s="234"/>
      <c r="E1155" s="247"/>
      <c r="F1155" s="273"/>
      <c r="G1155" s="312"/>
      <c r="H1155" s="274"/>
      <c r="I1155" s="347"/>
      <c r="J1155" s="300"/>
      <c r="K1155" s="595"/>
      <c r="L1155" s="512"/>
      <c r="M1155" s="512"/>
    </row>
    <row r="1156" spans="1:13" ht="12" customHeight="1" x14ac:dyDescent="0.2">
      <c r="A1156" s="348"/>
      <c r="B1156" s="232"/>
      <c r="C1156" s="232"/>
      <c r="D1156" s="232"/>
      <c r="E1156" s="242"/>
      <c r="F1156" s="349"/>
      <c r="G1156" s="310"/>
      <c r="H1156" s="262"/>
      <c r="I1156" s="338"/>
      <c r="J1156" s="240"/>
      <c r="K1156" s="595"/>
      <c r="L1156" s="512"/>
      <c r="M1156" s="512"/>
    </row>
    <row r="1157" spans="1:13" ht="12" customHeight="1" x14ac:dyDescent="0.2">
      <c r="A1157" s="348"/>
      <c r="B1157" s="232"/>
      <c r="C1157" s="233"/>
      <c r="D1157" s="232"/>
      <c r="E1157" s="243"/>
      <c r="F1157" s="350"/>
      <c r="G1157" s="310"/>
      <c r="H1157" s="262"/>
      <c r="I1157" s="339"/>
      <c r="J1157" s="241"/>
      <c r="K1157" s="595"/>
      <c r="L1157" s="512"/>
      <c r="M1157" s="512"/>
    </row>
    <row r="1158" spans="1:13" ht="12" customHeight="1" x14ac:dyDescent="0.2">
      <c r="A1158" s="264"/>
      <c r="B1158" s="232"/>
      <c r="C1158" s="232"/>
      <c r="D1158" s="234"/>
      <c r="E1158" s="242"/>
      <c r="F1158" s="334"/>
      <c r="G1158" s="310"/>
      <c r="H1158" s="262"/>
      <c r="I1158" s="332"/>
      <c r="J1158" s="242"/>
      <c r="K1158" s="595"/>
      <c r="L1158" s="512"/>
      <c r="M1158" s="512"/>
    </row>
    <row r="1159" spans="1:13" ht="12" customHeight="1" x14ac:dyDescent="0.2">
      <c r="A1159" s="264"/>
      <c r="B1159" s="232"/>
      <c r="C1159" s="233"/>
      <c r="D1159" s="234"/>
      <c r="E1159" s="243"/>
      <c r="F1159" s="335"/>
      <c r="G1159" s="310"/>
      <c r="H1159" s="262"/>
      <c r="I1159" s="333"/>
      <c r="J1159" s="292"/>
      <c r="K1159" s="595"/>
      <c r="L1159" s="512"/>
      <c r="M1159" s="512"/>
    </row>
    <row r="1160" spans="1:13" ht="12" customHeight="1" x14ac:dyDescent="0.2">
      <c r="A1160" s="264"/>
      <c r="B1160" s="232"/>
      <c r="C1160" s="232"/>
      <c r="D1160" s="234"/>
      <c r="E1160" s="242"/>
      <c r="F1160" s="334"/>
      <c r="G1160" s="310"/>
      <c r="H1160" s="262"/>
      <c r="I1160" s="332"/>
      <c r="J1160" s="242"/>
      <c r="K1160" s="595"/>
      <c r="L1160" s="512"/>
      <c r="M1160" s="512"/>
    </row>
    <row r="1161" spans="1:13" ht="12" customHeight="1" x14ac:dyDescent="0.2">
      <c r="A1161" s="264"/>
      <c r="B1161" s="232"/>
      <c r="C1161" s="233"/>
      <c r="D1161" s="234"/>
      <c r="E1161" s="243"/>
      <c r="F1161" s="335"/>
      <c r="G1161" s="310"/>
      <c r="H1161" s="262"/>
      <c r="I1161" s="333"/>
      <c r="J1161" s="292"/>
      <c r="K1161" s="595"/>
      <c r="L1161" s="512"/>
      <c r="M1161" s="512"/>
    </row>
    <row r="1162" spans="1:13" ht="12" customHeight="1" x14ac:dyDescent="0.2">
      <c r="A1162" s="264"/>
      <c r="B1162" s="232"/>
      <c r="C1162" s="232"/>
      <c r="D1162" s="234"/>
      <c r="E1162" s="242"/>
      <c r="F1162" s="334"/>
      <c r="G1162" s="267"/>
      <c r="H1162" s="267"/>
      <c r="I1162" s="332"/>
      <c r="J1162" s="242"/>
      <c r="K1162" s="595"/>
      <c r="L1162" s="512"/>
      <c r="M1162" s="512"/>
    </row>
    <row r="1163" spans="1:13" ht="12" customHeight="1" x14ac:dyDescent="0.2">
      <c r="A1163" s="264"/>
      <c r="B1163" s="232"/>
      <c r="C1163" s="233"/>
      <c r="D1163" s="234"/>
      <c r="E1163" s="243"/>
      <c r="F1163" s="335"/>
      <c r="G1163" s="267"/>
      <c r="H1163" s="267"/>
      <c r="I1163" s="333"/>
      <c r="J1163" s="292"/>
      <c r="K1163" s="595"/>
      <c r="L1163" s="512"/>
      <c r="M1163" s="512"/>
    </row>
    <row r="1164" spans="1:13" ht="12" customHeight="1" x14ac:dyDescent="0.2">
      <c r="A1164" s="264"/>
      <c r="B1164" s="232"/>
      <c r="C1164" s="232"/>
      <c r="D1164" s="234"/>
      <c r="E1164" s="240"/>
      <c r="F1164" s="260"/>
      <c r="G1164" s="267"/>
      <c r="H1164" s="267"/>
      <c r="I1164" s="338"/>
      <c r="J1164" s="240"/>
      <c r="K1164" s="595"/>
      <c r="L1164" s="512"/>
      <c r="M1164" s="512"/>
    </row>
    <row r="1165" spans="1:13" ht="12" customHeight="1" x14ac:dyDescent="0.2">
      <c r="A1165" s="264"/>
      <c r="B1165" s="232"/>
      <c r="C1165" s="232"/>
      <c r="D1165" s="234"/>
      <c r="E1165" s="241"/>
      <c r="F1165" s="261"/>
      <c r="G1165" s="267"/>
      <c r="H1165" s="267"/>
      <c r="I1165" s="339"/>
      <c r="J1165" s="241"/>
      <c r="K1165" s="595"/>
      <c r="L1165" s="512"/>
      <c r="M1165" s="512"/>
    </row>
    <row r="1166" spans="1:13" ht="12" customHeight="1" x14ac:dyDescent="0.2">
      <c r="A1166" s="264"/>
      <c r="B1166" s="232"/>
      <c r="C1166" s="232"/>
      <c r="D1166" s="234"/>
      <c r="E1166" s="242"/>
      <c r="F1166" s="334"/>
      <c r="G1166" s="267"/>
      <c r="H1166" s="267"/>
      <c r="I1166" s="332"/>
      <c r="J1166" s="242"/>
      <c r="K1166" s="595"/>
      <c r="L1166" s="512"/>
      <c r="M1166" s="512"/>
    </row>
    <row r="1167" spans="1:13" ht="12" customHeight="1" x14ac:dyDescent="0.2">
      <c r="A1167" s="264"/>
      <c r="B1167" s="232"/>
      <c r="C1167" s="233"/>
      <c r="D1167" s="234"/>
      <c r="E1167" s="243"/>
      <c r="F1167" s="335"/>
      <c r="G1167" s="267"/>
      <c r="H1167" s="267"/>
      <c r="I1167" s="333"/>
      <c r="J1167" s="292"/>
      <c r="K1167" s="595"/>
      <c r="L1167" s="512"/>
      <c r="M1167" s="512"/>
    </row>
    <row r="1168" spans="1:13" ht="12" customHeight="1" x14ac:dyDescent="0.2">
      <c r="A1168" s="264"/>
      <c r="B1168" s="232"/>
      <c r="C1168" s="232"/>
      <c r="D1168" s="234"/>
      <c r="E1168" s="240"/>
      <c r="F1168" s="260"/>
      <c r="G1168" s="267"/>
      <c r="H1168" s="267"/>
      <c r="I1168" s="286"/>
      <c r="J1168" s="240"/>
      <c r="K1168" s="595"/>
      <c r="L1168" s="512"/>
      <c r="M1168" s="512"/>
    </row>
    <row r="1169" spans="1:13" ht="12" customHeight="1" x14ac:dyDescent="0.2">
      <c r="A1169" s="264"/>
      <c r="B1169" s="232"/>
      <c r="C1169" s="232"/>
      <c r="D1169" s="234"/>
      <c r="E1169" s="241"/>
      <c r="F1169" s="261"/>
      <c r="G1169" s="267"/>
      <c r="H1169" s="267"/>
      <c r="I1169" s="287"/>
      <c r="J1169" s="241"/>
      <c r="K1169" s="595"/>
      <c r="L1169" s="512"/>
      <c r="M1169" s="512"/>
    </row>
    <row r="1170" spans="1:13" ht="12" customHeight="1" x14ac:dyDescent="0.2">
      <c r="A1170" s="264"/>
      <c r="B1170" s="232"/>
      <c r="C1170" s="232"/>
      <c r="D1170" s="234"/>
      <c r="E1170" s="240"/>
      <c r="F1170" s="260"/>
      <c r="G1170" s="267"/>
      <c r="H1170" s="267"/>
      <c r="I1170" s="338"/>
      <c r="J1170" s="240"/>
      <c r="K1170" s="595"/>
      <c r="L1170" s="512"/>
      <c r="M1170" s="512"/>
    </row>
    <row r="1171" spans="1:13" ht="12" customHeight="1" x14ac:dyDescent="0.2">
      <c r="A1171" s="264"/>
      <c r="B1171" s="232"/>
      <c r="C1171" s="232"/>
      <c r="D1171" s="234"/>
      <c r="E1171" s="241"/>
      <c r="F1171" s="261"/>
      <c r="G1171" s="267"/>
      <c r="H1171" s="267"/>
      <c r="I1171" s="339"/>
      <c r="J1171" s="241"/>
      <c r="K1171" s="595"/>
      <c r="L1171" s="512"/>
      <c r="M1171" s="512"/>
    </row>
    <row r="1172" spans="1:13" ht="12" customHeight="1" x14ac:dyDescent="0.2">
      <c r="A1172" s="266"/>
      <c r="B1172" s="232"/>
      <c r="C1172" s="232"/>
      <c r="D1172" s="232"/>
      <c r="E1172" s="242"/>
      <c r="F1172" s="334"/>
      <c r="G1172" s="267"/>
      <c r="H1172" s="267"/>
      <c r="I1172" s="286"/>
      <c r="J1172" s="240"/>
      <c r="K1172" s="595"/>
      <c r="L1172" s="512"/>
      <c r="M1172" s="512"/>
    </row>
    <row r="1173" spans="1:13" ht="12" customHeight="1" x14ac:dyDescent="0.2">
      <c r="A1173" s="266"/>
      <c r="B1173" s="232"/>
      <c r="C1173" s="233"/>
      <c r="D1173" s="232"/>
      <c r="E1173" s="243"/>
      <c r="F1173" s="335"/>
      <c r="G1173" s="267"/>
      <c r="H1173" s="267"/>
      <c r="I1173" s="287"/>
      <c r="J1173" s="241"/>
      <c r="K1173" s="595"/>
      <c r="L1173" s="512"/>
      <c r="M1173" s="512"/>
    </row>
    <row r="1174" spans="1:13" ht="12" customHeight="1" x14ac:dyDescent="0.2">
      <c r="A1174" s="264"/>
      <c r="B1174" s="232"/>
      <c r="C1174" s="232"/>
      <c r="D1174" s="234"/>
      <c r="E1174" s="240"/>
      <c r="F1174" s="260"/>
      <c r="G1174" s="267"/>
      <c r="H1174" s="267"/>
      <c r="I1174" s="338"/>
      <c r="J1174" s="240"/>
      <c r="K1174" s="595"/>
      <c r="L1174" s="512"/>
      <c r="M1174" s="512"/>
    </row>
    <row r="1175" spans="1:13" ht="12" customHeight="1" x14ac:dyDescent="0.2">
      <c r="A1175" s="264"/>
      <c r="B1175" s="232"/>
      <c r="C1175" s="233"/>
      <c r="D1175" s="234"/>
      <c r="E1175" s="241"/>
      <c r="F1175" s="261"/>
      <c r="G1175" s="267"/>
      <c r="H1175" s="267"/>
      <c r="I1175" s="339"/>
      <c r="J1175" s="241"/>
      <c r="K1175" s="595"/>
      <c r="L1175" s="512"/>
      <c r="M1175" s="512"/>
    </row>
    <row r="1176" spans="1:13" ht="12" customHeight="1" x14ac:dyDescent="0.2">
      <c r="A1176" s="264"/>
      <c r="B1176" s="232"/>
      <c r="C1176" s="232"/>
      <c r="D1176" s="234"/>
      <c r="E1176" s="242"/>
      <c r="F1176" s="334"/>
      <c r="G1176" s="267"/>
      <c r="H1176" s="267"/>
      <c r="I1176" s="332"/>
      <c r="J1176" s="242"/>
      <c r="K1176" s="595"/>
      <c r="L1176" s="512"/>
      <c r="M1176" s="512"/>
    </row>
    <row r="1177" spans="1:13" ht="12" customHeight="1" x14ac:dyDescent="0.2">
      <c r="A1177" s="264"/>
      <c r="B1177" s="232"/>
      <c r="C1177" s="233"/>
      <c r="D1177" s="234"/>
      <c r="E1177" s="243"/>
      <c r="F1177" s="335"/>
      <c r="G1177" s="267"/>
      <c r="H1177" s="267"/>
      <c r="I1177" s="333"/>
      <c r="J1177" s="292"/>
      <c r="K1177" s="595"/>
      <c r="L1177" s="512"/>
      <c r="M1177" s="512"/>
    </row>
    <row r="1178" spans="1:13" ht="12" customHeight="1" x14ac:dyDescent="0.2">
      <c r="A1178" s="264"/>
      <c r="B1178" s="232"/>
      <c r="C1178" s="232"/>
      <c r="D1178" s="234"/>
      <c r="E1178" s="240"/>
      <c r="F1178" s="260"/>
      <c r="G1178" s="267"/>
      <c r="H1178" s="267"/>
      <c r="I1178" s="338"/>
      <c r="J1178" s="240"/>
      <c r="K1178" s="595"/>
      <c r="L1178" s="512"/>
      <c r="M1178" s="512"/>
    </row>
    <row r="1179" spans="1:13" ht="12" customHeight="1" x14ac:dyDescent="0.2">
      <c r="A1179" s="264"/>
      <c r="B1179" s="232"/>
      <c r="C1179" s="233"/>
      <c r="D1179" s="234"/>
      <c r="E1179" s="241"/>
      <c r="F1179" s="261"/>
      <c r="G1179" s="267"/>
      <c r="H1179" s="267"/>
      <c r="I1179" s="339"/>
      <c r="J1179" s="241"/>
      <c r="K1179" s="595"/>
      <c r="L1179" s="512"/>
      <c r="M1179" s="512"/>
    </row>
    <row r="1180" spans="1:13" ht="12" customHeight="1" x14ac:dyDescent="0.2">
      <c r="A1180" s="264"/>
      <c r="B1180" s="232"/>
      <c r="C1180" s="232"/>
      <c r="D1180" s="234"/>
      <c r="E1180" s="240"/>
      <c r="F1180" s="260"/>
      <c r="G1180" s="267"/>
      <c r="H1180" s="267"/>
      <c r="I1180" s="286"/>
      <c r="J1180" s="240"/>
      <c r="K1180" s="595"/>
      <c r="L1180" s="512"/>
      <c r="M1180" s="512"/>
    </row>
    <row r="1181" spans="1:13" ht="12" customHeight="1" x14ac:dyDescent="0.2">
      <c r="A1181" s="264"/>
      <c r="B1181" s="232"/>
      <c r="C1181" s="233"/>
      <c r="D1181" s="234"/>
      <c r="E1181" s="241"/>
      <c r="F1181" s="261"/>
      <c r="G1181" s="267"/>
      <c r="H1181" s="267"/>
      <c r="I1181" s="287"/>
      <c r="J1181" s="241"/>
      <c r="K1181" s="595"/>
      <c r="L1181" s="512"/>
      <c r="M1181" s="512"/>
    </row>
    <row r="1182" spans="1:13" ht="12" customHeight="1" x14ac:dyDescent="0.2">
      <c r="A1182" s="264"/>
      <c r="B1182" s="232"/>
      <c r="C1182" s="232"/>
      <c r="D1182" s="234"/>
      <c r="E1182" s="242"/>
      <c r="F1182" s="334"/>
      <c r="G1182" s="267"/>
      <c r="H1182" s="267"/>
      <c r="I1182" s="332"/>
      <c r="J1182" s="242"/>
      <c r="K1182" s="595"/>
      <c r="L1182" s="512"/>
      <c r="M1182" s="512"/>
    </row>
    <row r="1183" spans="1:13" ht="12" customHeight="1" x14ac:dyDescent="0.2">
      <c r="A1183" s="264"/>
      <c r="B1183" s="232"/>
      <c r="C1183" s="233"/>
      <c r="D1183" s="234"/>
      <c r="E1183" s="243"/>
      <c r="F1183" s="335"/>
      <c r="G1183" s="267"/>
      <c r="H1183" s="267"/>
      <c r="I1183" s="333"/>
      <c r="J1183" s="292"/>
      <c r="K1183" s="595"/>
      <c r="L1183" s="512"/>
      <c r="M1183" s="512"/>
    </row>
    <row r="1184" spans="1:13" ht="12" customHeight="1" x14ac:dyDescent="0.2">
      <c r="A1184" s="264"/>
      <c r="B1184" s="232"/>
      <c r="C1184" s="232"/>
      <c r="D1184" s="234"/>
      <c r="E1184" s="240"/>
      <c r="F1184" s="260"/>
      <c r="G1184" s="267"/>
      <c r="H1184" s="267"/>
      <c r="I1184" s="338"/>
      <c r="J1184" s="240"/>
      <c r="K1184" s="595"/>
      <c r="L1184" s="512"/>
      <c r="M1184" s="512"/>
    </row>
    <row r="1185" spans="1:13" ht="12" customHeight="1" x14ac:dyDescent="0.2">
      <c r="A1185" s="264"/>
      <c r="B1185" s="232"/>
      <c r="C1185" s="233"/>
      <c r="D1185" s="234"/>
      <c r="E1185" s="241"/>
      <c r="F1185" s="261"/>
      <c r="G1185" s="267"/>
      <c r="H1185" s="267"/>
      <c r="I1185" s="339"/>
      <c r="J1185" s="241"/>
      <c r="K1185" s="595"/>
      <c r="L1185" s="512"/>
      <c r="M1185" s="512"/>
    </row>
    <row r="1186" spans="1:13" ht="12" customHeight="1" x14ac:dyDescent="0.2">
      <c r="A1186" s="264"/>
      <c r="B1186" s="232"/>
      <c r="C1186" s="232"/>
      <c r="D1186" s="234"/>
      <c r="E1186" s="240"/>
      <c r="F1186" s="260"/>
      <c r="G1186" s="267"/>
      <c r="H1186" s="267"/>
      <c r="I1186" s="338"/>
      <c r="J1186" s="240"/>
      <c r="K1186" s="595"/>
      <c r="L1186" s="512"/>
      <c r="M1186" s="512"/>
    </row>
    <row r="1187" spans="1:13" ht="12" customHeight="1" x14ac:dyDescent="0.2">
      <c r="A1187" s="264"/>
      <c r="B1187" s="232"/>
      <c r="C1187" s="233"/>
      <c r="D1187" s="234"/>
      <c r="E1187" s="241"/>
      <c r="F1187" s="261"/>
      <c r="G1187" s="267"/>
      <c r="H1187" s="267"/>
      <c r="I1187" s="339"/>
      <c r="J1187" s="241"/>
      <c r="K1187" s="595"/>
      <c r="L1187" s="512"/>
      <c r="M1187" s="512"/>
    </row>
    <row r="1188" spans="1:13" ht="12" customHeight="1" x14ac:dyDescent="0.2">
      <c r="A1188" s="264"/>
      <c r="B1188" s="232"/>
      <c r="C1188" s="232"/>
      <c r="D1188" s="234"/>
      <c r="E1188" s="242"/>
      <c r="F1188" s="334"/>
      <c r="G1188" s="267"/>
      <c r="H1188" s="267"/>
      <c r="I1188" s="286"/>
      <c r="J1188" s="240"/>
      <c r="K1188" s="595"/>
      <c r="L1188" s="512"/>
      <c r="M1188" s="512"/>
    </row>
    <row r="1189" spans="1:13" ht="12" customHeight="1" x14ac:dyDescent="0.2">
      <c r="A1189" s="264"/>
      <c r="B1189" s="232"/>
      <c r="C1189" s="233"/>
      <c r="D1189" s="234"/>
      <c r="E1189" s="243"/>
      <c r="F1189" s="335"/>
      <c r="G1189" s="267"/>
      <c r="H1189" s="267"/>
      <c r="I1189" s="287"/>
      <c r="J1189" s="241"/>
      <c r="K1189" s="595"/>
      <c r="L1189" s="512"/>
      <c r="M1189" s="512"/>
    </row>
    <row r="1190" spans="1:13" ht="12" customHeight="1" x14ac:dyDescent="0.2">
      <c r="A1190" s="264"/>
      <c r="B1190" s="232"/>
      <c r="C1190" s="232"/>
      <c r="D1190" s="234"/>
      <c r="E1190" s="240"/>
      <c r="F1190" s="260"/>
      <c r="G1190" s="267"/>
      <c r="H1190" s="267"/>
      <c r="I1190" s="338"/>
      <c r="J1190" s="240"/>
      <c r="K1190" s="595"/>
      <c r="L1190" s="512"/>
      <c r="M1190" s="512"/>
    </row>
    <row r="1191" spans="1:13" ht="12" customHeight="1" x14ac:dyDescent="0.2">
      <c r="A1191" s="264"/>
      <c r="B1191" s="232"/>
      <c r="C1191" s="232"/>
      <c r="D1191" s="234"/>
      <c r="E1191" s="241"/>
      <c r="F1191" s="261"/>
      <c r="G1191" s="267"/>
      <c r="H1191" s="267"/>
      <c r="I1191" s="339"/>
      <c r="J1191" s="241"/>
      <c r="K1191" s="595"/>
      <c r="L1191" s="512"/>
      <c r="M1191" s="512"/>
    </row>
    <row r="1192" spans="1:13" ht="12" customHeight="1" x14ac:dyDescent="0.2">
      <c r="A1192" s="264"/>
      <c r="B1192" s="232"/>
      <c r="C1192" s="232"/>
      <c r="D1192" s="234"/>
      <c r="E1192" s="240"/>
      <c r="F1192" s="260"/>
      <c r="G1192" s="267"/>
      <c r="H1192" s="267"/>
      <c r="I1192" s="338"/>
      <c r="J1192" s="240"/>
      <c r="K1192" s="595"/>
      <c r="L1192" s="512"/>
      <c r="M1192" s="512"/>
    </row>
    <row r="1193" spans="1:13" ht="12" customHeight="1" x14ac:dyDescent="0.2">
      <c r="A1193" s="264"/>
      <c r="B1193" s="232"/>
      <c r="C1193" s="233"/>
      <c r="D1193" s="234"/>
      <c r="E1193" s="241"/>
      <c r="F1193" s="261"/>
      <c r="G1193" s="267"/>
      <c r="H1193" s="267"/>
      <c r="I1193" s="339"/>
      <c r="J1193" s="241"/>
      <c r="K1193" s="595"/>
      <c r="L1193" s="512"/>
      <c r="M1193" s="512"/>
    </row>
    <row r="1194" spans="1:13" ht="12" customHeight="1" x14ac:dyDescent="0.2">
      <c r="A1194" s="264"/>
      <c r="B1194" s="232"/>
      <c r="C1194" s="232"/>
      <c r="D1194" s="234"/>
      <c r="E1194" s="240"/>
      <c r="F1194" s="260"/>
      <c r="G1194" s="267"/>
      <c r="H1194" s="267"/>
      <c r="I1194" s="286"/>
      <c r="J1194" s="240"/>
      <c r="K1194" s="595"/>
      <c r="L1194" s="512"/>
      <c r="M1194" s="512"/>
    </row>
    <row r="1195" spans="1:13" ht="12" customHeight="1" x14ac:dyDescent="0.2">
      <c r="A1195" s="264"/>
      <c r="B1195" s="232"/>
      <c r="C1195" s="232"/>
      <c r="D1195" s="234"/>
      <c r="E1195" s="241"/>
      <c r="F1195" s="261"/>
      <c r="G1195" s="267"/>
      <c r="H1195" s="267"/>
      <c r="I1195" s="287"/>
      <c r="J1195" s="241"/>
      <c r="K1195" s="595"/>
      <c r="L1195" s="512"/>
      <c r="M1195" s="512"/>
    </row>
    <row r="1196" spans="1:13" ht="12" customHeight="1" x14ac:dyDescent="0.2">
      <c r="A1196" s="264"/>
      <c r="B1196" s="232"/>
      <c r="C1196" s="232"/>
      <c r="D1196" s="234"/>
      <c r="E1196" s="242"/>
      <c r="F1196" s="334"/>
      <c r="G1196" s="267"/>
      <c r="H1196" s="267"/>
      <c r="I1196" s="332"/>
      <c r="J1196" s="242"/>
      <c r="K1196" s="595"/>
      <c r="L1196" s="512"/>
      <c r="M1196" s="512"/>
    </row>
    <row r="1197" spans="1:13" ht="12" customHeight="1" x14ac:dyDescent="0.2">
      <c r="A1197" s="264"/>
      <c r="B1197" s="232"/>
      <c r="C1197" s="233"/>
      <c r="D1197" s="234"/>
      <c r="E1197" s="243"/>
      <c r="F1197" s="335"/>
      <c r="G1197" s="267"/>
      <c r="H1197" s="267"/>
      <c r="I1197" s="333"/>
      <c r="J1197" s="292"/>
      <c r="K1197" s="595"/>
      <c r="L1197" s="512"/>
      <c r="M1197" s="512"/>
    </row>
    <row r="1198" spans="1:13" ht="12" customHeight="1" x14ac:dyDescent="0.2">
      <c r="A1198" s="264"/>
      <c r="B1198" s="232"/>
      <c r="C1198" s="232"/>
      <c r="D1198" s="234"/>
      <c r="E1198" s="240"/>
      <c r="F1198" s="260"/>
      <c r="G1198" s="267"/>
      <c r="H1198" s="267"/>
      <c r="I1198" s="286"/>
      <c r="J1198" s="240"/>
      <c r="K1198" s="595"/>
      <c r="L1198" s="512"/>
      <c r="M1198" s="512"/>
    </row>
    <row r="1199" spans="1:13" ht="12" customHeight="1" x14ac:dyDescent="0.2">
      <c r="A1199" s="264"/>
      <c r="B1199" s="232"/>
      <c r="C1199" s="232"/>
      <c r="D1199" s="234"/>
      <c r="E1199" s="241"/>
      <c r="F1199" s="261"/>
      <c r="G1199" s="267"/>
      <c r="H1199" s="267"/>
      <c r="I1199" s="287"/>
      <c r="J1199" s="241"/>
      <c r="K1199" s="595"/>
      <c r="L1199" s="512"/>
      <c r="M1199" s="512"/>
    </row>
    <row r="1200" spans="1:13" ht="12" customHeight="1" x14ac:dyDescent="0.2">
      <c r="A1200" s="264"/>
      <c r="B1200" s="232"/>
      <c r="C1200" s="232"/>
      <c r="D1200" s="234"/>
      <c r="E1200" s="242"/>
      <c r="F1200" s="334"/>
      <c r="G1200" s="267"/>
      <c r="H1200" s="267"/>
      <c r="I1200" s="332"/>
      <c r="J1200" s="242"/>
      <c r="K1200" s="595"/>
      <c r="L1200" s="512"/>
      <c r="M1200" s="512"/>
    </row>
    <row r="1201" spans="1:13" ht="12" customHeight="1" x14ac:dyDescent="0.2">
      <c r="A1201" s="264"/>
      <c r="B1201" s="232"/>
      <c r="C1201" s="233"/>
      <c r="D1201" s="234"/>
      <c r="E1201" s="243"/>
      <c r="F1201" s="335"/>
      <c r="G1201" s="267"/>
      <c r="H1201" s="267"/>
      <c r="I1201" s="333"/>
      <c r="J1201" s="292"/>
      <c r="K1201" s="595"/>
      <c r="L1201" s="512"/>
      <c r="M1201" s="512"/>
    </row>
    <row r="1202" spans="1:13" ht="12" customHeight="1" x14ac:dyDescent="0.2">
      <c r="A1202" s="264"/>
      <c r="B1202" s="232"/>
      <c r="C1202" s="232"/>
      <c r="D1202" s="234"/>
      <c r="E1202" s="240"/>
      <c r="F1202" s="260"/>
      <c r="G1202" s="267"/>
      <c r="H1202" s="267"/>
      <c r="I1202" s="338"/>
      <c r="J1202" s="240"/>
      <c r="K1202" s="595"/>
      <c r="L1202" s="512"/>
      <c r="M1202" s="512"/>
    </row>
    <row r="1203" spans="1:13" ht="12" customHeight="1" x14ac:dyDescent="0.2">
      <c r="A1203" s="264"/>
      <c r="B1203" s="232"/>
      <c r="C1203" s="232"/>
      <c r="D1203" s="234"/>
      <c r="E1203" s="241"/>
      <c r="F1203" s="261"/>
      <c r="G1203" s="267"/>
      <c r="H1203" s="267"/>
      <c r="I1203" s="339"/>
      <c r="J1203" s="241"/>
      <c r="K1203" s="595"/>
      <c r="L1203" s="512"/>
      <c r="M1203" s="512"/>
    </row>
    <row r="1204" spans="1:13" ht="12" customHeight="1" x14ac:dyDescent="0.2">
      <c r="A1204" s="264"/>
      <c r="B1204" s="232"/>
      <c r="C1204" s="232"/>
      <c r="D1204" s="234"/>
      <c r="E1204" s="240"/>
      <c r="F1204" s="260"/>
      <c r="G1204" s="267"/>
      <c r="H1204" s="267"/>
      <c r="I1204" s="338"/>
      <c r="J1204" s="240"/>
      <c r="K1204" s="595"/>
      <c r="L1204" s="512"/>
      <c r="M1204" s="512"/>
    </row>
    <row r="1205" spans="1:13" ht="12" customHeight="1" x14ac:dyDescent="0.2">
      <c r="A1205" s="264"/>
      <c r="B1205" s="232"/>
      <c r="C1205" s="233"/>
      <c r="D1205" s="234"/>
      <c r="E1205" s="241"/>
      <c r="F1205" s="261"/>
      <c r="G1205" s="267"/>
      <c r="H1205" s="267"/>
      <c r="I1205" s="339"/>
      <c r="J1205" s="241"/>
      <c r="K1205" s="595"/>
      <c r="L1205" s="512"/>
      <c r="M1205" s="512"/>
    </row>
    <row r="1206" spans="1:13" ht="12" customHeight="1" x14ac:dyDescent="0.2">
      <c r="A1206" s="264"/>
      <c r="B1206" s="232"/>
      <c r="C1206" s="232"/>
      <c r="D1206" s="234"/>
      <c r="E1206" s="240"/>
      <c r="F1206" s="260"/>
      <c r="G1206" s="267"/>
      <c r="H1206" s="267"/>
      <c r="I1206" s="338"/>
      <c r="J1206" s="240"/>
      <c r="K1206" s="595"/>
      <c r="L1206" s="512"/>
      <c r="M1206" s="512"/>
    </row>
    <row r="1207" spans="1:13" ht="12" customHeight="1" x14ac:dyDescent="0.2">
      <c r="A1207" s="264"/>
      <c r="B1207" s="232"/>
      <c r="C1207" s="233"/>
      <c r="D1207" s="234"/>
      <c r="E1207" s="241"/>
      <c r="F1207" s="261"/>
      <c r="G1207" s="267"/>
      <c r="H1207" s="267"/>
      <c r="I1207" s="339"/>
      <c r="J1207" s="241"/>
      <c r="K1207" s="595"/>
      <c r="L1207" s="512"/>
      <c r="M1207" s="512"/>
    </row>
    <row r="1208" spans="1:13" ht="12" customHeight="1" x14ac:dyDescent="0.2">
      <c r="A1208" s="264"/>
      <c r="B1208" s="232"/>
      <c r="C1208" s="232"/>
      <c r="D1208" s="234"/>
      <c r="E1208" s="240"/>
      <c r="F1208" s="260"/>
      <c r="G1208" s="267"/>
      <c r="H1208" s="267"/>
      <c r="I1208" s="286"/>
      <c r="J1208" s="240"/>
      <c r="K1208" s="595"/>
      <c r="L1208" s="512"/>
      <c r="M1208" s="512"/>
    </row>
    <row r="1209" spans="1:13" ht="12" customHeight="1" x14ac:dyDescent="0.2">
      <c r="A1209" s="264"/>
      <c r="B1209" s="232"/>
      <c r="C1209" s="233"/>
      <c r="D1209" s="234"/>
      <c r="E1209" s="241"/>
      <c r="F1209" s="261"/>
      <c r="G1209" s="267"/>
      <c r="H1209" s="267"/>
      <c r="I1209" s="287"/>
      <c r="J1209" s="241"/>
      <c r="K1209" s="595"/>
      <c r="L1209" s="512"/>
      <c r="M1209" s="512"/>
    </row>
    <row r="1210" spans="1:13" ht="12" customHeight="1" x14ac:dyDescent="0.2">
      <c r="A1210" s="264"/>
      <c r="B1210" s="232"/>
      <c r="C1210" s="232"/>
      <c r="D1210" s="234"/>
      <c r="E1210" s="242"/>
      <c r="F1210" s="334"/>
      <c r="G1210" s="267"/>
      <c r="H1210" s="267"/>
      <c r="I1210" s="332"/>
      <c r="J1210" s="242"/>
      <c r="K1210" s="595"/>
      <c r="L1210" s="512"/>
      <c r="M1210" s="512"/>
    </row>
    <row r="1211" spans="1:13" ht="12" customHeight="1" x14ac:dyDescent="0.2">
      <c r="A1211" s="264"/>
      <c r="B1211" s="232"/>
      <c r="C1211" s="233"/>
      <c r="D1211" s="234"/>
      <c r="E1211" s="243"/>
      <c r="F1211" s="335"/>
      <c r="G1211" s="267"/>
      <c r="H1211" s="267"/>
      <c r="I1211" s="333"/>
      <c r="J1211" s="292"/>
      <c r="K1211" s="595"/>
      <c r="L1211" s="512"/>
      <c r="M1211" s="512"/>
    </row>
    <row r="1212" spans="1:13" ht="12" customHeight="1" x14ac:dyDescent="0.2">
      <c r="A1212" s="264"/>
      <c r="B1212" s="232"/>
      <c r="C1212" s="232"/>
      <c r="D1212" s="234"/>
      <c r="E1212" s="240"/>
      <c r="F1212" s="260"/>
      <c r="G1212" s="267"/>
      <c r="H1212" s="267"/>
      <c r="I1212" s="338"/>
      <c r="J1212" s="240"/>
      <c r="K1212" s="595"/>
      <c r="L1212" s="512"/>
      <c r="M1212" s="512"/>
    </row>
    <row r="1213" spans="1:13" ht="12" customHeight="1" x14ac:dyDescent="0.2">
      <c r="A1213" s="264"/>
      <c r="B1213" s="232"/>
      <c r="C1213" s="233"/>
      <c r="D1213" s="234"/>
      <c r="E1213" s="241"/>
      <c r="F1213" s="261"/>
      <c r="G1213" s="267"/>
      <c r="H1213" s="267"/>
      <c r="I1213" s="339"/>
      <c r="J1213" s="241"/>
      <c r="K1213" s="595"/>
      <c r="L1213" s="512"/>
      <c r="M1213" s="512"/>
    </row>
    <row r="1214" spans="1:13" ht="12" customHeight="1" x14ac:dyDescent="0.2">
      <c r="A1214" s="264"/>
      <c r="B1214" s="232"/>
      <c r="C1214" s="232"/>
      <c r="D1214" s="234"/>
      <c r="E1214" s="240"/>
      <c r="F1214" s="260"/>
      <c r="G1214" s="267"/>
      <c r="H1214" s="267"/>
      <c r="I1214" s="286"/>
      <c r="J1214" s="240"/>
      <c r="K1214" s="595"/>
      <c r="L1214" s="512"/>
      <c r="M1214" s="512"/>
    </row>
    <row r="1215" spans="1:13" ht="12" customHeight="1" x14ac:dyDescent="0.2">
      <c r="A1215" s="264"/>
      <c r="B1215" s="232"/>
      <c r="C1215" s="232"/>
      <c r="D1215" s="234"/>
      <c r="E1215" s="241"/>
      <c r="F1215" s="261"/>
      <c r="G1215" s="267"/>
      <c r="H1215" s="267"/>
      <c r="I1215" s="287"/>
      <c r="J1215" s="241"/>
      <c r="K1215" s="595"/>
      <c r="L1215" s="512"/>
      <c r="M1215" s="512"/>
    </row>
    <row r="1216" spans="1:13" ht="12" customHeight="1" x14ac:dyDescent="0.2">
      <c r="A1216" s="264"/>
      <c r="B1216" s="232"/>
      <c r="C1216" s="232"/>
      <c r="D1216" s="234"/>
      <c r="E1216" s="242"/>
      <c r="F1216" s="334"/>
      <c r="G1216" s="267"/>
      <c r="H1216" s="267"/>
      <c r="I1216" s="332"/>
      <c r="J1216" s="242"/>
      <c r="K1216" s="595"/>
      <c r="L1216" s="512"/>
      <c r="M1216" s="512"/>
    </row>
    <row r="1217" spans="1:13" ht="12" customHeight="1" x14ac:dyDescent="0.2">
      <c r="A1217" s="264"/>
      <c r="B1217" s="232"/>
      <c r="C1217" s="233"/>
      <c r="D1217" s="234"/>
      <c r="E1217" s="243"/>
      <c r="F1217" s="335"/>
      <c r="G1217" s="267"/>
      <c r="H1217" s="267"/>
      <c r="I1217" s="333"/>
      <c r="J1217" s="292"/>
      <c r="K1217" s="595"/>
      <c r="L1217" s="512"/>
      <c r="M1217" s="512"/>
    </row>
    <row r="1218" spans="1:13" ht="12" customHeight="1" x14ac:dyDescent="0.2">
      <c r="A1218" s="264"/>
      <c r="B1218" s="232"/>
      <c r="C1218" s="232"/>
      <c r="D1218" s="234"/>
      <c r="E1218" s="240"/>
      <c r="F1218" s="260"/>
      <c r="G1218" s="267"/>
      <c r="H1218" s="267"/>
      <c r="I1218" s="338"/>
      <c r="J1218" s="240"/>
      <c r="K1218" s="595"/>
      <c r="L1218" s="512"/>
      <c r="M1218" s="512"/>
    </row>
    <row r="1219" spans="1:13" ht="12" customHeight="1" x14ac:dyDescent="0.2">
      <c r="A1219" s="264"/>
      <c r="B1219" s="232"/>
      <c r="C1219" s="233"/>
      <c r="D1219" s="234"/>
      <c r="E1219" s="241"/>
      <c r="F1219" s="261"/>
      <c r="G1219" s="267"/>
      <c r="H1219" s="267"/>
      <c r="I1219" s="339"/>
      <c r="J1219" s="241"/>
      <c r="K1219" s="595"/>
      <c r="L1219" s="512"/>
      <c r="M1219" s="512"/>
    </row>
    <row r="1220" spans="1:13" ht="12" customHeight="1" x14ac:dyDescent="0.2">
      <c r="A1220" s="264"/>
      <c r="B1220" s="232"/>
      <c r="C1220" s="232"/>
      <c r="D1220" s="234"/>
      <c r="E1220" s="242"/>
      <c r="F1220" s="334"/>
      <c r="G1220" s="267"/>
      <c r="H1220" s="267"/>
      <c r="I1220" s="332"/>
      <c r="J1220" s="242"/>
      <c r="K1220" s="595"/>
      <c r="L1220" s="512"/>
      <c r="M1220" s="512"/>
    </row>
    <row r="1221" spans="1:13" ht="12" customHeight="1" x14ac:dyDescent="0.2">
      <c r="A1221" s="264"/>
      <c r="B1221" s="232"/>
      <c r="C1221" s="233"/>
      <c r="D1221" s="234"/>
      <c r="E1221" s="243"/>
      <c r="F1221" s="335"/>
      <c r="G1221" s="267"/>
      <c r="H1221" s="267"/>
      <c r="I1221" s="333"/>
      <c r="J1221" s="292"/>
      <c r="K1221" s="595"/>
      <c r="L1221" s="512"/>
      <c r="M1221" s="512"/>
    </row>
    <row r="1222" spans="1:13" ht="12" customHeight="1" x14ac:dyDescent="0.2">
      <c r="A1222" s="264"/>
      <c r="B1222" s="232"/>
      <c r="C1222" s="232"/>
      <c r="D1222" s="234"/>
      <c r="E1222" s="242"/>
      <c r="F1222" s="334"/>
      <c r="G1222" s="267"/>
      <c r="H1222" s="267"/>
      <c r="I1222" s="332"/>
      <c r="J1222" s="242"/>
      <c r="K1222" s="595"/>
      <c r="L1222" s="512"/>
      <c r="M1222" s="512"/>
    </row>
    <row r="1223" spans="1:13" ht="12" customHeight="1" x14ac:dyDescent="0.2">
      <c r="A1223" s="264"/>
      <c r="B1223" s="232"/>
      <c r="C1223" s="233"/>
      <c r="D1223" s="234"/>
      <c r="E1223" s="243"/>
      <c r="F1223" s="335"/>
      <c r="G1223" s="267"/>
      <c r="H1223" s="267"/>
      <c r="I1223" s="333"/>
      <c r="J1223" s="292"/>
      <c r="K1223" s="595"/>
      <c r="L1223" s="512"/>
      <c r="M1223" s="512"/>
    </row>
    <row r="1224" spans="1:13" ht="12" customHeight="1" x14ac:dyDescent="0.2">
      <c r="A1224" s="264"/>
      <c r="B1224" s="232"/>
      <c r="C1224" s="232"/>
      <c r="D1224" s="234"/>
      <c r="E1224" s="242"/>
      <c r="F1224" s="334"/>
      <c r="G1224" s="267"/>
      <c r="H1224" s="267"/>
      <c r="I1224" s="332"/>
      <c r="J1224" s="242"/>
      <c r="K1224" s="595"/>
      <c r="L1224" s="512"/>
      <c r="M1224" s="512"/>
    </row>
    <row r="1225" spans="1:13" ht="12" customHeight="1" x14ac:dyDescent="0.2">
      <c r="A1225" s="264"/>
      <c r="B1225" s="232"/>
      <c r="C1225" s="233"/>
      <c r="D1225" s="234"/>
      <c r="E1225" s="243"/>
      <c r="F1225" s="335"/>
      <c r="G1225" s="267"/>
      <c r="H1225" s="267"/>
      <c r="I1225" s="333"/>
      <c r="J1225" s="292"/>
      <c r="K1225" s="595"/>
      <c r="L1225" s="512"/>
      <c r="M1225" s="512"/>
    </row>
    <row r="1226" spans="1:13" ht="12" customHeight="1" x14ac:dyDescent="0.2">
      <c r="A1226" s="264"/>
      <c r="B1226" s="232"/>
      <c r="C1226" s="232"/>
      <c r="D1226" s="234"/>
      <c r="E1226" s="240"/>
      <c r="F1226" s="260"/>
      <c r="G1226" s="267"/>
      <c r="H1226" s="267"/>
      <c r="I1226" s="286"/>
      <c r="J1226" s="240"/>
      <c r="K1226" s="595"/>
      <c r="L1226" s="512"/>
      <c r="M1226" s="512"/>
    </row>
    <row r="1227" spans="1:13" ht="12" customHeight="1" x14ac:dyDescent="0.2">
      <c r="A1227" s="264"/>
      <c r="B1227" s="232"/>
      <c r="C1227" s="233"/>
      <c r="D1227" s="234"/>
      <c r="E1227" s="241"/>
      <c r="F1227" s="261"/>
      <c r="G1227" s="267"/>
      <c r="H1227" s="267"/>
      <c r="I1227" s="287"/>
      <c r="J1227" s="241"/>
      <c r="K1227" s="595"/>
      <c r="L1227" s="512"/>
      <c r="M1227" s="512"/>
    </row>
    <row r="1228" spans="1:13" ht="12" customHeight="1" x14ac:dyDescent="0.2">
      <c r="A1228" s="264"/>
      <c r="B1228" s="232"/>
      <c r="C1228" s="232"/>
      <c r="D1228" s="234"/>
      <c r="E1228" s="240"/>
      <c r="F1228" s="260"/>
      <c r="G1228" s="267"/>
      <c r="H1228" s="267"/>
      <c r="I1228" s="338"/>
      <c r="J1228" s="240"/>
      <c r="K1228" s="595"/>
      <c r="L1228" s="512"/>
      <c r="M1228" s="512"/>
    </row>
    <row r="1229" spans="1:13" ht="12" customHeight="1" x14ac:dyDescent="0.2">
      <c r="A1229" s="264"/>
      <c r="B1229" s="232"/>
      <c r="C1229" s="233"/>
      <c r="D1229" s="234"/>
      <c r="E1229" s="241"/>
      <c r="F1229" s="261"/>
      <c r="G1229" s="267"/>
      <c r="H1229" s="267"/>
      <c r="I1229" s="339"/>
      <c r="J1229" s="241"/>
      <c r="K1229" s="595"/>
      <c r="L1229" s="512"/>
      <c r="M1229" s="512"/>
    </row>
    <row r="1230" spans="1:13" ht="12" customHeight="1" x14ac:dyDescent="0.2">
      <c r="A1230" s="266"/>
      <c r="B1230" s="232"/>
      <c r="C1230" s="232"/>
      <c r="D1230" s="232"/>
      <c r="E1230" s="246"/>
      <c r="F1230" s="272"/>
      <c r="G1230" s="271"/>
      <c r="H1230" s="271"/>
      <c r="I1230" s="344"/>
      <c r="J1230" s="299"/>
      <c r="K1230" s="595"/>
      <c r="L1230" s="512"/>
      <c r="M1230" s="512"/>
    </row>
    <row r="1231" spans="1:13" ht="12" customHeight="1" x14ac:dyDescent="0.2">
      <c r="A1231" s="266"/>
      <c r="B1231" s="232"/>
      <c r="C1231" s="232"/>
      <c r="D1231" s="232"/>
      <c r="E1231" s="247"/>
      <c r="F1231" s="273"/>
      <c r="G1231" s="271"/>
      <c r="H1231" s="271"/>
      <c r="I1231" s="345"/>
      <c r="J1231" s="300"/>
      <c r="K1231" s="595"/>
      <c r="L1231" s="512"/>
      <c r="M1231" s="512"/>
    </row>
    <row r="1232" spans="1:13" ht="12" customHeight="1" x14ac:dyDescent="0.2">
      <c r="A1232" s="264"/>
      <c r="B1232" s="232"/>
      <c r="C1232" s="232"/>
      <c r="D1232" s="234"/>
      <c r="E1232" s="242"/>
      <c r="F1232" s="334"/>
      <c r="G1232" s="267"/>
      <c r="H1232" s="267"/>
      <c r="I1232" s="332"/>
      <c r="J1232" s="242"/>
      <c r="K1232" s="595"/>
      <c r="L1232" s="512"/>
      <c r="M1232" s="512"/>
    </row>
    <row r="1233" spans="1:13" ht="12" customHeight="1" x14ac:dyDescent="0.2">
      <c r="A1233" s="264"/>
      <c r="B1233" s="232"/>
      <c r="C1233" s="233"/>
      <c r="D1233" s="234"/>
      <c r="E1233" s="243"/>
      <c r="F1233" s="335"/>
      <c r="G1233" s="267"/>
      <c r="H1233" s="267"/>
      <c r="I1233" s="333"/>
      <c r="J1233" s="292"/>
      <c r="K1233" s="595"/>
      <c r="L1233" s="512"/>
      <c r="M1233" s="512"/>
    </row>
    <row r="1234" spans="1:13" ht="12" customHeight="1" x14ac:dyDescent="0.2">
      <c r="A1234" s="264"/>
      <c r="B1234" s="232"/>
      <c r="C1234" s="232"/>
      <c r="D1234" s="234"/>
      <c r="E1234" s="246"/>
      <c r="F1234" s="272"/>
      <c r="G1234" s="271"/>
      <c r="H1234" s="271"/>
      <c r="I1234" s="344"/>
      <c r="J1234" s="299"/>
      <c r="K1234" s="595"/>
      <c r="L1234" s="512"/>
      <c r="M1234" s="512"/>
    </row>
    <row r="1235" spans="1:13" ht="12" customHeight="1" x14ac:dyDescent="0.2">
      <c r="A1235" s="264"/>
      <c r="B1235" s="232"/>
      <c r="C1235" s="233"/>
      <c r="D1235" s="234"/>
      <c r="E1235" s="247"/>
      <c r="F1235" s="273"/>
      <c r="G1235" s="271"/>
      <c r="H1235" s="271"/>
      <c r="I1235" s="345"/>
      <c r="J1235" s="300"/>
      <c r="K1235" s="595"/>
      <c r="L1235" s="512"/>
      <c r="M1235" s="512"/>
    </row>
    <row r="1236" spans="1:13" ht="12" customHeight="1" x14ac:dyDescent="0.2">
      <c r="A1236" s="264"/>
      <c r="B1236" s="232"/>
      <c r="C1236" s="232"/>
      <c r="D1236" s="234"/>
      <c r="E1236" s="240"/>
      <c r="F1236" s="260"/>
      <c r="G1236" s="267"/>
      <c r="H1236" s="267"/>
      <c r="I1236" s="338"/>
      <c r="J1236" s="240"/>
      <c r="K1236" s="595"/>
      <c r="L1236" s="512"/>
      <c r="M1236" s="512"/>
    </row>
    <row r="1237" spans="1:13" ht="12" customHeight="1" x14ac:dyDescent="0.2">
      <c r="A1237" s="264"/>
      <c r="B1237" s="232"/>
      <c r="C1237" s="233"/>
      <c r="D1237" s="234"/>
      <c r="E1237" s="241"/>
      <c r="F1237" s="261"/>
      <c r="G1237" s="267"/>
      <c r="H1237" s="267"/>
      <c r="I1237" s="339"/>
      <c r="J1237" s="241"/>
      <c r="K1237" s="595"/>
      <c r="L1237" s="512"/>
      <c r="M1237" s="512"/>
    </row>
    <row r="1238" spans="1:13" ht="12" customHeight="1" x14ac:dyDescent="0.2">
      <c r="A1238" s="266"/>
      <c r="B1238" s="232"/>
      <c r="C1238" s="232"/>
      <c r="D1238" s="232"/>
      <c r="E1238" s="244"/>
      <c r="F1238" s="340"/>
      <c r="G1238" s="267"/>
      <c r="H1238" s="331"/>
      <c r="I1238" s="342"/>
      <c r="J1238" s="242"/>
      <c r="K1238" s="595"/>
      <c r="L1238" s="512"/>
      <c r="M1238" s="512"/>
    </row>
    <row r="1239" spans="1:13" ht="12" customHeight="1" x14ac:dyDescent="0.2">
      <c r="A1239" s="266"/>
      <c r="B1239" s="232"/>
      <c r="C1239" s="233"/>
      <c r="D1239" s="232"/>
      <c r="E1239" s="245"/>
      <c r="F1239" s="341"/>
      <c r="G1239" s="267"/>
      <c r="H1239" s="331"/>
      <c r="I1239" s="343"/>
      <c r="J1239" s="292"/>
      <c r="K1239" s="595"/>
      <c r="L1239" s="512"/>
      <c r="M1239" s="512"/>
    </row>
    <row r="1240" spans="1:13" ht="12" customHeight="1" x14ac:dyDescent="0.2">
      <c r="A1240" s="266"/>
      <c r="B1240" s="232"/>
      <c r="C1240" s="232"/>
      <c r="D1240" s="232"/>
      <c r="E1240" s="242"/>
      <c r="F1240" s="334"/>
      <c r="G1240" s="267"/>
      <c r="H1240" s="267"/>
      <c r="I1240" s="332"/>
      <c r="J1240" s="242"/>
      <c r="K1240" s="595"/>
      <c r="L1240" s="512"/>
      <c r="M1240" s="512"/>
    </row>
    <row r="1241" spans="1:13" ht="12" customHeight="1" x14ac:dyDescent="0.2">
      <c r="A1241" s="266"/>
      <c r="B1241" s="232"/>
      <c r="C1241" s="233"/>
      <c r="D1241" s="232"/>
      <c r="E1241" s="243"/>
      <c r="F1241" s="335"/>
      <c r="G1241" s="267"/>
      <c r="H1241" s="267"/>
      <c r="I1241" s="333"/>
      <c r="J1241" s="292"/>
      <c r="K1241" s="595"/>
      <c r="L1241" s="512"/>
      <c r="M1241" s="512"/>
    </row>
    <row r="1242" spans="1:13" ht="12" customHeight="1" x14ac:dyDescent="0.2">
      <c r="A1242" s="264"/>
      <c r="B1242" s="232"/>
      <c r="C1242" s="232"/>
      <c r="D1242" s="234"/>
      <c r="E1242" s="240"/>
      <c r="F1242" s="260"/>
      <c r="G1242" s="267"/>
      <c r="H1242" s="267"/>
      <c r="I1242" s="338"/>
      <c r="J1242" s="240"/>
      <c r="K1242" s="595"/>
      <c r="L1242" s="512"/>
      <c r="M1242" s="512"/>
    </row>
    <row r="1243" spans="1:13" ht="12" customHeight="1" x14ac:dyDescent="0.2">
      <c r="A1243" s="264"/>
      <c r="B1243" s="232"/>
      <c r="C1243" s="233"/>
      <c r="D1243" s="234"/>
      <c r="E1243" s="241"/>
      <c r="F1243" s="261"/>
      <c r="G1243" s="267"/>
      <c r="H1243" s="267"/>
      <c r="I1243" s="339"/>
      <c r="J1243" s="241"/>
      <c r="K1243" s="595"/>
      <c r="L1243" s="512"/>
      <c r="M1243" s="512"/>
    </row>
    <row r="1244" spans="1:13" ht="12" customHeight="1" x14ac:dyDescent="0.2">
      <c r="A1244" s="264"/>
      <c r="B1244" s="232"/>
      <c r="C1244" s="232"/>
      <c r="D1244" s="234"/>
      <c r="E1244" s="242"/>
      <c r="F1244" s="336"/>
      <c r="G1244" s="267"/>
      <c r="H1244" s="267"/>
      <c r="I1244" s="332"/>
      <c r="J1244" s="242"/>
    </row>
    <row r="1245" spans="1:13" ht="12" customHeight="1" x14ac:dyDescent="0.2">
      <c r="A1245" s="264"/>
      <c r="B1245" s="232"/>
      <c r="C1245" s="232"/>
      <c r="D1245" s="234"/>
      <c r="E1245" s="243"/>
      <c r="F1245" s="337"/>
      <c r="G1245" s="267"/>
      <c r="H1245" s="267"/>
      <c r="I1245" s="333"/>
      <c r="J1245" s="292"/>
    </row>
    <row r="1246" spans="1:13" ht="12" customHeight="1" x14ac:dyDescent="0.2">
      <c r="A1246" s="264"/>
      <c r="B1246" s="232"/>
      <c r="C1246" s="232"/>
      <c r="D1246" s="234"/>
      <c r="E1246" s="240"/>
      <c r="F1246" s="260"/>
      <c r="G1246" s="267"/>
      <c r="H1246" s="267"/>
      <c r="I1246" s="338"/>
      <c r="J1246" s="240"/>
    </row>
    <row r="1247" spans="1:13" ht="12" customHeight="1" x14ac:dyDescent="0.2">
      <c r="A1247" s="264"/>
      <c r="B1247" s="232"/>
      <c r="C1247" s="233"/>
      <c r="D1247" s="234"/>
      <c r="E1247" s="241"/>
      <c r="F1247" s="261"/>
      <c r="G1247" s="267"/>
      <c r="H1247" s="267"/>
      <c r="I1247" s="339"/>
      <c r="J1247" s="241"/>
    </row>
    <row r="1248" spans="1:13" ht="12" customHeight="1" x14ac:dyDescent="0.2">
      <c r="A1248" s="264"/>
      <c r="B1248" s="232"/>
      <c r="C1248" s="232"/>
      <c r="D1248" s="234"/>
      <c r="E1248" s="240"/>
      <c r="F1248" s="260"/>
      <c r="G1248" s="267"/>
      <c r="H1248" s="267"/>
      <c r="I1248" s="338"/>
      <c r="J1248" s="240"/>
    </row>
    <row r="1249" spans="1:10" ht="12" customHeight="1" x14ac:dyDescent="0.2">
      <c r="A1249" s="264"/>
      <c r="B1249" s="232"/>
      <c r="C1249" s="233"/>
      <c r="D1249" s="234"/>
      <c r="E1249" s="241"/>
      <c r="F1249" s="261"/>
      <c r="G1249" s="267"/>
      <c r="H1249" s="267"/>
      <c r="I1249" s="339"/>
      <c r="J1249" s="241"/>
    </row>
    <row r="1250" spans="1:10" ht="12" customHeight="1" x14ac:dyDescent="0.2">
      <c r="A1250" s="264"/>
      <c r="B1250" s="232"/>
      <c r="C1250" s="232"/>
      <c r="D1250" s="234"/>
      <c r="E1250" s="242"/>
      <c r="F1250" s="334"/>
      <c r="G1250" s="267"/>
      <c r="H1250" s="267"/>
      <c r="I1250" s="332"/>
      <c r="J1250" s="242"/>
    </row>
    <row r="1251" spans="1:10" ht="12" customHeight="1" x14ac:dyDescent="0.2">
      <c r="A1251" s="264"/>
      <c r="B1251" s="232"/>
      <c r="C1251" s="232"/>
      <c r="D1251" s="234"/>
      <c r="E1251" s="243"/>
      <c r="F1251" s="335"/>
      <c r="G1251" s="267"/>
      <c r="H1251" s="267"/>
      <c r="I1251" s="333"/>
      <c r="J1251" s="292"/>
    </row>
    <row r="1252" spans="1:10" ht="12" customHeight="1" x14ac:dyDescent="0.2">
      <c r="A1252" s="264"/>
      <c r="B1252" s="232"/>
      <c r="C1252" s="232"/>
      <c r="D1252" s="234"/>
      <c r="E1252" s="242"/>
      <c r="F1252" s="336"/>
      <c r="G1252" s="267"/>
      <c r="H1252" s="267"/>
      <c r="I1252" s="332"/>
      <c r="J1252" s="242"/>
    </row>
    <row r="1253" spans="1:10" ht="12" customHeight="1" x14ac:dyDescent="0.2">
      <c r="A1253" s="264"/>
      <c r="B1253" s="232"/>
      <c r="C1253" s="233"/>
      <c r="D1253" s="234"/>
      <c r="E1253" s="243"/>
      <c r="F1253" s="337"/>
      <c r="G1253" s="267"/>
      <c r="H1253" s="267"/>
      <c r="I1253" s="333"/>
      <c r="J1253" s="292"/>
    </row>
    <row r="1254" spans="1:10" ht="12" customHeight="1" x14ac:dyDescent="0.2">
      <c r="A1254" s="264"/>
      <c r="B1254" s="232"/>
      <c r="C1254" s="232"/>
      <c r="D1254" s="234"/>
      <c r="E1254" s="240"/>
      <c r="F1254" s="260"/>
      <c r="G1254" s="267"/>
      <c r="H1254" s="267"/>
      <c r="I1254" s="286"/>
      <c r="J1254" s="240"/>
    </row>
    <row r="1255" spans="1:10" ht="12" customHeight="1" x14ac:dyDescent="0.2">
      <c r="A1255" s="264"/>
      <c r="B1255" s="232"/>
      <c r="C1255" s="233"/>
      <c r="D1255" s="234"/>
      <c r="E1255" s="241"/>
      <c r="F1255" s="261"/>
      <c r="G1255" s="267"/>
      <c r="H1255" s="267"/>
      <c r="I1255" s="287"/>
      <c r="J1255" s="241"/>
    </row>
    <row r="1256" spans="1:10" ht="12" customHeight="1" x14ac:dyDescent="0.2">
      <c r="A1256" s="264"/>
      <c r="B1256" s="232"/>
      <c r="C1256" s="232"/>
      <c r="D1256" s="234"/>
      <c r="E1256" s="242"/>
      <c r="F1256" s="334"/>
      <c r="G1256" s="267"/>
      <c r="H1256" s="267"/>
      <c r="I1256" s="332"/>
      <c r="J1256" s="242"/>
    </row>
    <row r="1257" spans="1:10" ht="12" customHeight="1" x14ac:dyDescent="0.2">
      <c r="A1257" s="264"/>
      <c r="B1257" s="232"/>
      <c r="C1257" s="232"/>
      <c r="D1257" s="234"/>
      <c r="E1257" s="243"/>
      <c r="F1257" s="335"/>
      <c r="G1257" s="267"/>
      <c r="H1257" s="267"/>
      <c r="I1257" s="333"/>
      <c r="J1257" s="292"/>
    </row>
    <row r="1258" spans="1:10" ht="12" customHeight="1" x14ac:dyDescent="0.2">
      <c r="A1258" s="264"/>
      <c r="B1258" s="232"/>
      <c r="C1258" s="232"/>
      <c r="D1258" s="234"/>
      <c r="E1258" s="235"/>
      <c r="F1258" s="310"/>
      <c r="G1258" s="267"/>
      <c r="H1258" s="267"/>
      <c r="I1258" s="307"/>
      <c r="J1258" s="235"/>
    </row>
    <row r="1259" spans="1:10" ht="12" customHeight="1" x14ac:dyDescent="0.2">
      <c r="A1259" s="264"/>
      <c r="B1259" s="232"/>
      <c r="C1259" s="233"/>
      <c r="D1259" s="234"/>
      <c r="E1259" s="235"/>
      <c r="F1259" s="310"/>
      <c r="G1259" s="267"/>
      <c r="H1259" s="267"/>
      <c r="I1259" s="307"/>
      <c r="J1259" s="235"/>
    </row>
    <row r="1260" spans="1:10" ht="12" customHeight="1" x14ac:dyDescent="0.2">
      <c r="A1260" s="264"/>
      <c r="B1260" s="232"/>
      <c r="C1260" s="232"/>
      <c r="D1260" s="234"/>
      <c r="E1260" s="235"/>
      <c r="F1260" s="310"/>
      <c r="G1260" s="267"/>
      <c r="H1260" s="267"/>
      <c r="I1260" s="262"/>
      <c r="J1260" s="235"/>
    </row>
    <row r="1261" spans="1:10" ht="12" customHeight="1" x14ac:dyDescent="0.2">
      <c r="A1261" s="264"/>
      <c r="B1261" s="232"/>
      <c r="C1261" s="233"/>
      <c r="D1261" s="234"/>
      <c r="E1261" s="235"/>
      <c r="F1261" s="310"/>
      <c r="G1261" s="267"/>
      <c r="H1261" s="267"/>
      <c r="I1261" s="262"/>
      <c r="J1261" s="235"/>
    </row>
    <row r="1262" spans="1:10" ht="12" customHeight="1" x14ac:dyDescent="0.2">
      <c r="A1262" s="264"/>
      <c r="B1262" s="232"/>
      <c r="C1262" s="232"/>
      <c r="D1262" s="234"/>
      <c r="E1262" s="231"/>
      <c r="F1262" s="304"/>
      <c r="G1262" s="267"/>
      <c r="H1262" s="267"/>
      <c r="I1262" s="306"/>
      <c r="J1262" s="231"/>
    </row>
    <row r="1263" spans="1:10" ht="12" customHeight="1" x14ac:dyDescent="0.2">
      <c r="A1263" s="264"/>
      <c r="B1263" s="232"/>
      <c r="C1263" s="233"/>
      <c r="D1263" s="234"/>
      <c r="E1263" s="231"/>
      <c r="F1263" s="305"/>
      <c r="G1263" s="267"/>
      <c r="H1263" s="267"/>
      <c r="I1263" s="306"/>
      <c r="J1263" s="263"/>
    </row>
    <row r="1264" spans="1:10" ht="12" customHeight="1" x14ac:dyDescent="0.2">
      <c r="A1264" s="264"/>
      <c r="B1264" s="232"/>
      <c r="C1264" s="232"/>
      <c r="D1264" s="232"/>
      <c r="E1264" s="231"/>
      <c r="F1264" s="304"/>
      <c r="G1264" s="267"/>
      <c r="H1264" s="267"/>
      <c r="I1264" s="306"/>
      <c r="J1264" s="231"/>
    </row>
    <row r="1265" spans="1:10" ht="12" customHeight="1" x14ac:dyDescent="0.2">
      <c r="A1265" s="264"/>
      <c r="B1265" s="232"/>
      <c r="C1265" s="233"/>
      <c r="D1265" s="232"/>
      <c r="E1265" s="231"/>
      <c r="F1265" s="305"/>
      <c r="G1265" s="267"/>
      <c r="H1265" s="267"/>
      <c r="I1265" s="306"/>
      <c r="J1265" s="263"/>
    </row>
    <row r="1266" spans="1:10" ht="12" customHeight="1" x14ac:dyDescent="0.2">
      <c r="A1266" s="264"/>
      <c r="B1266" s="232"/>
      <c r="C1266" s="232"/>
      <c r="D1266" s="234"/>
      <c r="E1266" s="231"/>
      <c r="F1266" s="304"/>
      <c r="G1266" s="267"/>
      <c r="H1266" s="267"/>
      <c r="I1266" s="306"/>
      <c r="J1266" s="231"/>
    </row>
    <row r="1267" spans="1:10" ht="12" customHeight="1" x14ac:dyDescent="0.2">
      <c r="A1267" s="264"/>
      <c r="B1267" s="232"/>
      <c r="C1267" s="233"/>
      <c r="D1267" s="234"/>
      <c r="E1267" s="231"/>
      <c r="F1267" s="305"/>
      <c r="G1267" s="267"/>
      <c r="H1267" s="267"/>
      <c r="I1267" s="306"/>
      <c r="J1267" s="263"/>
    </row>
    <row r="1268" spans="1:10" ht="12" customHeight="1" x14ac:dyDescent="0.2">
      <c r="A1268" s="264"/>
      <c r="B1268" s="232"/>
      <c r="C1268" s="232"/>
      <c r="D1268" s="234"/>
      <c r="E1268" s="242"/>
      <c r="F1268" s="334"/>
      <c r="G1268" s="267"/>
      <c r="H1268" s="267"/>
      <c r="I1268" s="332"/>
      <c r="J1268" s="242"/>
    </row>
    <row r="1269" spans="1:10" ht="12" customHeight="1" x14ac:dyDescent="0.2">
      <c r="A1269" s="264"/>
      <c r="B1269" s="232"/>
      <c r="C1269" s="233"/>
      <c r="D1269" s="234"/>
      <c r="E1269" s="243"/>
      <c r="F1269" s="335"/>
      <c r="G1269" s="267"/>
      <c r="H1269" s="267"/>
      <c r="I1269" s="333"/>
      <c r="J1269" s="292"/>
    </row>
    <row r="1270" spans="1:10" ht="12" customHeight="1" x14ac:dyDescent="0.2">
      <c r="A1270" s="264"/>
      <c r="B1270" s="232"/>
      <c r="C1270" s="232"/>
      <c r="D1270" s="234"/>
      <c r="E1270" s="242"/>
      <c r="F1270" s="334"/>
      <c r="G1270" s="267"/>
      <c r="H1270" s="267"/>
      <c r="I1270" s="332"/>
      <c r="J1270" s="242"/>
    </row>
    <row r="1271" spans="1:10" ht="12" customHeight="1" x14ac:dyDescent="0.2">
      <c r="A1271" s="264"/>
      <c r="B1271" s="232"/>
      <c r="C1271" s="233"/>
      <c r="D1271" s="234"/>
      <c r="E1271" s="243"/>
      <c r="F1271" s="335"/>
      <c r="G1271" s="267"/>
      <c r="H1271" s="267"/>
      <c r="I1271" s="333"/>
      <c r="J1271" s="292"/>
    </row>
    <row r="1272" spans="1:10" ht="12" customHeight="1" x14ac:dyDescent="0.2">
      <c r="A1272" s="264"/>
      <c r="B1272" s="232"/>
      <c r="C1272" s="232"/>
      <c r="D1272" s="234"/>
      <c r="E1272" s="235"/>
      <c r="F1272" s="310"/>
      <c r="G1272" s="267"/>
      <c r="H1272" s="267"/>
      <c r="I1272" s="307"/>
      <c r="J1272" s="235"/>
    </row>
    <row r="1273" spans="1:10" ht="12" customHeight="1" x14ac:dyDescent="0.2">
      <c r="A1273" s="264"/>
      <c r="B1273" s="232"/>
      <c r="C1273" s="233"/>
      <c r="D1273" s="234"/>
      <c r="E1273" s="235"/>
      <c r="F1273" s="310"/>
      <c r="G1273" s="267"/>
      <c r="H1273" s="267"/>
      <c r="I1273" s="307"/>
      <c r="J1273" s="235"/>
    </row>
    <row r="1274" spans="1:10" ht="12" customHeight="1" x14ac:dyDescent="0.2">
      <c r="A1274" s="264"/>
      <c r="B1274" s="232"/>
      <c r="C1274" s="232"/>
      <c r="D1274" s="234"/>
      <c r="E1274" s="231"/>
      <c r="F1274" s="304"/>
      <c r="G1274" s="267"/>
      <c r="H1274" s="267"/>
      <c r="I1274" s="306"/>
      <c r="J1274" s="231"/>
    </row>
    <row r="1275" spans="1:10" ht="12" customHeight="1" x14ac:dyDescent="0.2">
      <c r="A1275" s="264"/>
      <c r="B1275" s="232"/>
      <c r="C1275" s="233"/>
      <c r="D1275" s="234"/>
      <c r="E1275" s="231"/>
      <c r="F1275" s="305"/>
      <c r="G1275" s="267"/>
      <c r="H1275" s="267"/>
      <c r="I1275" s="306"/>
      <c r="J1275" s="263"/>
    </row>
    <row r="1276" spans="1:10" ht="12" customHeight="1" x14ac:dyDescent="0.2">
      <c r="A1276" s="266"/>
      <c r="B1276" s="232"/>
      <c r="C1276" s="232"/>
      <c r="D1276" s="232"/>
      <c r="E1276" s="231"/>
      <c r="F1276" s="304"/>
      <c r="G1276" s="267"/>
      <c r="H1276" s="267"/>
      <c r="I1276" s="306"/>
      <c r="J1276" s="231"/>
    </row>
    <row r="1277" spans="1:10" ht="12" customHeight="1" x14ac:dyDescent="0.2">
      <c r="A1277" s="266"/>
      <c r="B1277" s="232"/>
      <c r="C1277" s="233"/>
      <c r="D1277" s="232"/>
      <c r="E1277" s="231"/>
      <c r="F1277" s="305"/>
      <c r="G1277" s="267"/>
      <c r="H1277" s="267"/>
      <c r="I1277" s="306"/>
      <c r="J1277" s="263"/>
    </row>
    <row r="1278" spans="1:10" ht="12" customHeight="1" x14ac:dyDescent="0.2">
      <c r="A1278" s="264"/>
      <c r="B1278" s="232"/>
      <c r="C1278" s="232"/>
      <c r="D1278" s="232"/>
      <c r="E1278" s="235"/>
      <c r="F1278" s="310"/>
      <c r="G1278" s="267"/>
      <c r="H1278" s="267"/>
      <c r="I1278" s="262"/>
      <c r="J1278" s="235"/>
    </row>
    <row r="1279" spans="1:10" ht="12" customHeight="1" x14ac:dyDescent="0.2">
      <c r="A1279" s="264"/>
      <c r="B1279" s="232"/>
      <c r="C1279" s="232"/>
      <c r="D1279" s="232"/>
      <c r="E1279" s="235"/>
      <c r="F1279" s="310"/>
      <c r="G1279" s="267"/>
      <c r="H1279" s="267"/>
      <c r="I1279" s="262"/>
      <c r="J1279" s="235"/>
    </row>
    <row r="1280" spans="1:10" ht="12" customHeight="1" x14ac:dyDescent="0.2">
      <c r="A1280" s="264"/>
      <c r="B1280" s="232"/>
      <c r="C1280" s="232"/>
      <c r="D1280" s="232"/>
      <c r="E1280" s="231"/>
      <c r="F1280" s="304"/>
      <c r="G1280" s="267"/>
      <c r="H1280" s="267"/>
      <c r="I1280" s="306"/>
      <c r="J1280" s="231"/>
    </row>
    <row r="1281" spans="1:10" ht="12" customHeight="1" x14ac:dyDescent="0.2">
      <c r="A1281" s="264"/>
      <c r="B1281" s="232"/>
      <c r="C1281" s="233"/>
      <c r="D1281" s="232"/>
      <c r="E1281" s="231"/>
      <c r="F1281" s="305"/>
      <c r="G1281" s="267"/>
      <c r="H1281" s="267"/>
      <c r="I1281" s="306"/>
      <c r="J1281" s="263"/>
    </row>
    <row r="1282" spans="1:10" ht="12" customHeight="1" x14ac:dyDescent="0.2">
      <c r="A1282" s="264"/>
      <c r="B1282" s="232"/>
      <c r="C1282" s="232"/>
      <c r="D1282" s="234"/>
      <c r="E1282" s="235"/>
      <c r="F1282" s="310"/>
      <c r="G1282" s="267"/>
      <c r="H1282" s="267"/>
      <c r="I1282" s="307"/>
      <c r="J1282" s="235"/>
    </row>
    <row r="1283" spans="1:10" ht="12" customHeight="1" x14ac:dyDescent="0.2">
      <c r="A1283" s="264"/>
      <c r="B1283" s="232"/>
      <c r="C1283" s="233"/>
      <c r="D1283" s="234"/>
      <c r="E1283" s="235"/>
      <c r="F1283" s="310"/>
      <c r="G1283" s="267"/>
      <c r="H1283" s="267"/>
      <c r="I1283" s="307"/>
      <c r="J1283" s="235"/>
    </row>
    <row r="1284" spans="1:10" ht="12" customHeight="1" x14ac:dyDescent="0.2">
      <c r="A1284" s="264"/>
      <c r="B1284" s="232"/>
      <c r="C1284" s="232"/>
      <c r="D1284" s="234"/>
      <c r="E1284" s="231"/>
      <c r="F1284" s="304"/>
      <c r="G1284" s="267"/>
      <c r="H1284" s="267"/>
      <c r="I1284" s="306"/>
      <c r="J1284" s="231"/>
    </row>
    <row r="1285" spans="1:10" ht="12" customHeight="1" x14ac:dyDescent="0.2">
      <c r="A1285" s="264"/>
      <c r="B1285" s="232"/>
      <c r="C1285" s="233"/>
      <c r="D1285" s="234"/>
      <c r="E1285" s="231"/>
      <c r="F1285" s="305"/>
      <c r="G1285" s="267"/>
      <c r="H1285" s="267"/>
      <c r="I1285" s="306"/>
      <c r="J1285" s="263"/>
    </row>
    <row r="1286" spans="1:10" ht="12" customHeight="1" x14ac:dyDescent="0.2">
      <c r="A1286" s="264"/>
      <c r="B1286" s="232"/>
      <c r="C1286" s="232"/>
      <c r="D1286" s="234"/>
      <c r="E1286" s="231"/>
      <c r="F1286" s="304"/>
      <c r="G1286" s="267"/>
      <c r="H1286" s="267"/>
      <c r="I1286" s="306"/>
      <c r="J1286" s="231"/>
    </row>
    <row r="1287" spans="1:10" ht="12" customHeight="1" x14ac:dyDescent="0.2">
      <c r="A1287" s="264"/>
      <c r="B1287" s="232"/>
      <c r="C1287" s="233"/>
      <c r="D1287" s="234"/>
      <c r="E1287" s="231"/>
      <c r="F1287" s="305"/>
      <c r="G1287" s="267"/>
      <c r="H1287" s="267"/>
      <c r="I1287" s="306"/>
      <c r="J1287" s="263"/>
    </row>
    <row r="1288" spans="1:10" ht="12" customHeight="1" x14ac:dyDescent="0.2">
      <c r="A1288" s="266"/>
      <c r="B1288" s="232"/>
      <c r="C1288" s="232"/>
      <c r="D1288" s="232"/>
      <c r="E1288" s="235"/>
      <c r="F1288" s="310"/>
      <c r="G1288" s="267"/>
      <c r="H1288" s="267"/>
      <c r="I1288" s="307"/>
      <c r="J1288" s="235"/>
    </row>
    <row r="1289" spans="1:10" ht="12" customHeight="1" x14ac:dyDescent="0.2">
      <c r="A1289" s="266"/>
      <c r="B1289" s="232"/>
      <c r="C1289" s="233"/>
      <c r="D1289" s="232"/>
      <c r="E1289" s="235"/>
      <c r="F1289" s="310"/>
      <c r="G1289" s="267"/>
      <c r="H1289" s="267"/>
      <c r="I1289" s="307"/>
      <c r="J1289" s="235"/>
    </row>
    <row r="1290" spans="1:10" ht="12" customHeight="1" x14ac:dyDescent="0.2">
      <c r="A1290" s="266"/>
      <c r="B1290" s="232"/>
      <c r="C1290" s="232"/>
      <c r="D1290" s="232"/>
      <c r="E1290" s="238"/>
      <c r="F1290" s="313"/>
      <c r="G1290" s="277"/>
      <c r="H1290" s="277"/>
      <c r="I1290" s="309"/>
      <c r="J1290" s="277"/>
    </row>
    <row r="1291" spans="1:10" ht="12" customHeight="1" x14ac:dyDescent="0.2">
      <c r="A1291" s="266"/>
      <c r="B1291" s="232"/>
      <c r="C1291" s="232"/>
      <c r="D1291" s="232"/>
      <c r="E1291" s="238"/>
      <c r="F1291" s="313"/>
      <c r="G1291" s="277"/>
      <c r="H1291" s="277"/>
      <c r="I1291" s="309"/>
      <c r="J1291" s="277"/>
    </row>
    <row r="1292" spans="1:10" ht="12" customHeight="1" x14ac:dyDescent="0.2">
      <c r="A1292" s="264"/>
      <c r="B1292" s="232"/>
      <c r="C1292" s="232"/>
      <c r="D1292" s="234"/>
      <c r="E1292" s="235"/>
      <c r="F1292" s="310"/>
      <c r="G1292" s="267"/>
      <c r="H1292" s="267"/>
      <c r="I1292" s="307"/>
      <c r="J1292" s="235"/>
    </row>
    <row r="1293" spans="1:10" ht="12" customHeight="1" x14ac:dyDescent="0.2">
      <c r="A1293" s="264"/>
      <c r="B1293" s="232"/>
      <c r="C1293" s="233"/>
      <c r="D1293" s="234"/>
      <c r="E1293" s="235"/>
      <c r="F1293" s="310"/>
      <c r="G1293" s="267"/>
      <c r="H1293" s="267"/>
      <c r="I1293" s="307"/>
      <c r="J1293" s="235"/>
    </row>
    <row r="1294" spans="1:10" ht="12" customHeight="1" x14ac:dyDescent="0.2">
      <c r="A1294" s="264"/>
      <c r="B1294" s="232"/>
      <c r="C1294" s="232"/>
      <c r="D1294" s="234"/>
      <c r="E1294" s="235"/>
      <c r="F1294" s="310"/>
      <c r="G1294" s="267"/>
      <c r="H1294" s="267"/>
      <c r="I1294" s="262"/>
      <c r="J1294" s="235"/>
    </row>
    <row r="1295" spans="1:10" ht="12" customHeight="1" x14ac:dyDescent="0.2">
      <c r="A1295" s="264"/>
      <c r="B1295" s="232"/>
      <c r="C1295" s="232"/>
      <c r="D1295" s="234"/>
      <c r="E1295" s="235"/>
      <c r="F1295" s="310"/>
      <c r="G1295" s="267"/>
      <c r="H1295" s="267"/>
      <c r="I1295" s="262"/>
      <c r="J1295" s="235"/>
    </row>
    <row r="1296" spans="1:10" ht="12" customHeight="1" x14ac:dyDescent="0.2">
      <c r="A1296" s="264"/>
      <c r="B1296" s="232"/>
      <c r="C1296" s="232"/>
      <c r="D1296" s="234"/>
      <c r="E1296" s="231"/>
      <c r="F1296" s="304"/>
      <c r="G1296" s="267"/>
      <c r="H1296" s="267"/>
      <c r="I1296" s="306"/>
      <c r="J1296" s="231"/>
    </row>
    <row r="1297" spans="1:10" ht="12" customHeight="1" x14ac:dyDescent="0.2">
      <c r="A1297" s="264"/>
      <c r="B1297" s="232"/>
      <c r="C1297" s="233"/>
      <c r="D1297" s="234"/>
      <c r="E1297" s="231"/>
      <c r="F1297" s="305"/>
      <c r="G1297" s="267"/>
      <c r="H1297" s="267"/>
      <c r="I1297" s="306"/>
      <c r="J1297" s="263"/>
    </row>
    <row r="1298" spans="1:10" ht="12" customHeight="1" x14ac:dyDescent="0.2">
      <c r="A1298" s="266"/>
      <c r="B1298" s="232"/>
      <c r="C1298" s="232"/>
      <c r="D1298" s="232"/>
      <c r="E1298" s="231"/>
      <c r="F1298" s="304"/>
      <c r="G1298" s="267"/>
      <c r="H1298" s="267"/>
      <c r="I1298" s="306"/>
      <c r="J1298" s="231"/>
    </row>
    <row r="1299" spans="1:10" ht="12" customHeight="1" x14ac:dyDescent="0.2">
      <c r="A1299" s="266"/>
      <c r="B1299" s="232"/>
      <c r="C1299" s="232"/>
      <c r="D1299" s="232"/>
      <c r="E1299" s="231"/>
      <c r="F1299" s="305"/>
      <c r="G1299" s="267"/>
      <c r="H1299" s="267"/>
      <c r="I1299" s="306"/>
      <c r="J1299" s="263"/>
    </row>
    <row r="1300" spans="1:10" ht="12" customHeight="1" x14ac:dyDescent="0.2">
      <c r="A1300" s="264"/>
      <c r="B1300" s="232"/>
      <c r="C1300" s="232"/>
      <c r="D1300" s="234"/>
      <c r="E1300" s="231"/>
      <c r="F1300" s="304"/>
      <c r="G1300" s="267"/>
      <c r="H1300" s="267"/>
      <c r="I1300" s="306"/>
      <c r="J1300" s="231"/>
    </row>
    <row r="1301" spans="1:10" ht="12" customHeight="1" x14ac:dyDescent="0.2">
      <c r="A1301" s="264"/>
      <c r="B1301" s="232"/>
      <c r="C1301" s="233"/>
      <c r="D1301" s="234"/>
      <c r="E1301" s="231"/>
      <c r="F1301" s="305"/>
      <c r="G1301" s="267"/>
      <c r="H1301" s="267"/>
      <c r="I1301" s="306"/>
      <c r="J1301" s="263"/>
    </row>
    <row r="1302" spans="1:10" ht="12" customHeight="1" x14ac:dyDescent="0.2">
      <c r="A1302" s="264"/>
      <c r="B1302" s="232"/>
      <c r="C1302" s="232"/>
      <c r="D1302" s="234"/>
      <c r="E1302" s="235"/>
      <c r="F1302" s="310"/>
      <c r="G1302" s="267"/>
      <c r="H1302" s="267"/>
      <c r="I1302" s="307"/>
      <c r="J1302" s="235"/>
    </row>
    <row r="1303" spans="1:10" ht="12" customHeight="1" x14ac:dyDescent="0.2">
      <c r="A1303" s="264"/>
      <c r="B1303" s="232"/>
      <c r="C1303" s="232"/>
      <c r="D1303" s="234"/>
      <c r="E1303" s="235"/>
      <c r="F1303" s="310"/>
      <c r="G1303" s="267"/>
      <c r="H1303" s="267"/>
      <c r="I1303" s="307"/>
      <c r="J1303" s="235"/>
    </row>
    <row r="1304" spans="1:10" ht="12" customHeight="1" x14ac:dyDescent="0.2">
      <c r="A1304" s="264"/>
      <c r="B1304" s="232"/>
      <c r="C1304" s="232"/>
      <c r="D1304" s="234"/>
      <c r="E1304" s="231"/>
      <c r="F1304" s="304"/>
      <c r="G1304" s="267"/>
      <c r="H1304" s="331"/>
      <c r="I1304" s="306"/>
      <c r="J1304" s="231"/>
    </row>
    <row r="1305" spans="1:10" ht="12" customHeight="1" x14ac:dyDescent="0.2">
      <c r="A1305" s="264"/>
      <c r="B1305" s="232"/>
      <c r="C1305" s="233"/>
      <c r="D1305" s="234"/>
      <c r="E1305" s="231"/>
      <c r="F1305" s="311"/>
      <c r="G1305" s="267"/>
      <c r="H1305" s="331"/>
      <c r="I1305" s="306"/>
      <c r="J1305" s="263"/>
    </row>
    <row r="1306" spans="1:10" ht="12" customHeight="1" x14ac:dyDescent="0.2">
      <c r="A1306" s="264"/>
      <c r="B1306" s="232"/>
      <c r="C1306" s="232"/>
      <c r="D1306" s="234"/>
      <c r="E1306" s="235"/>
      <c r="F1306" s="310"/>
      <c r="G1306" s="267"/>
      <c r="H1306" s="267"/>
      <c r="I1306" s="307"/>
      <c r="J1306" s="235"/>
    </row>
    <row r="1307" spans="1:10" ht="12" customHeight="1" x14ac:dyDescent="0.2">
      <c r="A1307" s="264"/>
      <c r="B1307" s="232"/>
      <c r="C1307" s="233"/>
      <c r="D1307" s="234"/>
      <c r="E1307" s="235"/>
      <c r="F1307" s="310"/>
      <c r="G1307" s="267"/>
      <c r="H1307" s="267"/>
      <c r="I1307" s="307"/>
      <c r="J1307" s="235"/>
    </row>
    <row r="1308" spans="1:10" ht="12" customHeight="1" x14ac:dyDescent="0.2">
      <c r="A1308" s="264"/>
      <c r="B1308" s="232"/>
      <c r="C1308" s="232"/>
      <c r="D1308" s="234"/>
      <c r="E1308" s="231"/>
      <c r="F1308" s="304"/>
      <c r="G1308" s="267"/>
      <c r="H1308" s="267"/>
      <c r="I1308" s="306"/>
      <c r="J1308" s="231"/>
    </row>
    <row r="1309" spans="1:10" ht="12" customHeight="1" x14ac:dyDescent="0.2">
      <c r="A1309" s="264"/>
      <c r="B1309" s="232"/>
      <c r="C1309" s="233"/>
      <c r="D1309" s="234"/>
      <c r="E1309" s="231"/>
      <c r="F1309" s="305"/>
      <c r="G1309" s="267"/>
      <c r="H1309" s="267"/>
      <c r="I1309" s="306"/>
      <c r="J1309" s="263"/>
    </row>
    <row r="1310" spans="1:10" ht="12" customHeight="1" x14ac:dyDescent="0.2">
      <c r="A1310" s="264"/>
      <c r="B1310" s="232"/>
      <c r="C1310" s="232"/>
      <c r="D1310" s="234"/>
      <c r="E1310" s="231"/>
      <c r="F1310" s="304"/>
      <c r="G1310" s="267"/>
      <c r="H1310" s="267"/>
      <c r="I1310" s="306"/>
      <c r="J1310" s="231"/>
    </row>
    <row r="1311" spans="1:10" ht="12" customHeight="1" x14ac:dyDescent="0.2">
      <c r="A1311" s="264"/>
      <c r="B1311" s="232"/>
      <c r="C1311" s="233"/>
      <c r="D1311" s="234"/>
      <c r="E1311" s="231"/>
      <c r="F1311" s="305"/>
      <c r="G1311" s="267"/>
      <c r="H1311" s="267"/>
      <c r="I1311" s="306"/>
      <c r="J1311" s="263"/>
    </row>
    <row r="1312" spans="1:10" ht="12" customHeight="1" x14ac:dyDescent="0.2">
      <c r="A1312" s="264"/>
      <c r="B1312" s="232"/>
      <c r="C1312" s="232"/>
      <c r="D1312" s="234"/>
      <c r="E1312" s="231"/>
      <c r="F1312" s="304"/>
      <c r="G1312" s="310"/>
      <c r="H1312" s="262"/>
      <c r="I1312" s="306"/>
      <c r="J1312" s="231"/>
    </row>
    <row r="1313" spans="1:10" ht="12" customHeight="1" x14ac:dyDescent="0.2">
      <c r="A1313" s="264"/>
      <c r="B1313" s="232"/>
      <c r="C1313" s="233"/>
      <c r="D1313" s="234"/>
      <c r="E1313" s="231"/>
      <c r="F1313" s="305"/>
      <c r="G1313" s="310"/>
      <c r="H1313" s="262"/>
      <c r="I1313" s="306"/>
      <c r="J1313" s="263"/>
    </row>
    <row r="1314" spans="1:10" ht="12" customHeight="1" x14ac:dyDescent="0.2">
      <c r="A1314" s="264"/>
      <c r="B1314" s="232"/>
      <c r="C1314" s="232"/>
      <c r="D1314" s="234"/>
      <c r="E1314" s="231"/>
      <c r="F1314" s="304"/>
      <c r="G1314" s="310"/>
      <c r="H1314" s="262"/>
      <c r="I1314" s="306"/>
      <c r="J1314" s="231"/>
    </row>
    <row r="1315" spans="1:10" ht="12" customHeight="1" x14ac:dyDescent="0.2">
      <c r="A1315" s="264"/>
      <c r="B1315" s="232"/>
      <c r="C1315" s="233"/>
      <c r="D1315" s="234"/>
      <c r="E1315" s="231"/>
      <c r="F1315" s="305"/>
      <c r="G1315" s="310"/>
      <c r="H1315" s="262"/>
      <c r="I1315" s="306"/>
      <c r="J1315" s="263"/>
    </row>
    <row r="1316" spans="1:10" ht="12" customHeight="1" x14ac:dyDescent="0.2">
      <c r="A1316" s="266"/>
      <c r="B1316" s="232"/>
      <c r="C1316" s="232"/>
      <c r="D1316" s="232"/>
      <c r="E1316" s="235"/>
      <c r="F1316" s="310"/>
      <c r="G1316" s="310"/>
      <c r="H1316" s="262"/>
      <c r="I1316" s="307"/>
      <c r="J1316" s="235"/>
    </row>
    <row r="1317" spans="1:10" ht="12" customHeight="1" x14ac:dyDescent="0.2">
      <c r="A1317" s="266"/>
      <c r="B1317" s="232"/>
      <c r="C1317" s="232"/>
      <c r="D1317" s="232"/>
      <c r="E1317" s="235"/>
      <c r="F1317" s="310"/>
      <c r="G1317" s="310"/>
      <c r="H1317" s="262"/>
      <c r="I1317" s="307"/>
      <c r="J1317" s="235"/>
    </row>
    <row r="1318" spans="1:10" ht="12" customHeight="1" x14ac:dyDescent="0.2">
      <c r="A1318" s="264"/>
      <c r="B1318" s="232"/>
      <c r="C1318" s="232"/>
      <c r="D1318" s="234"/>
      <c r="E1318" s="231"/>
      <c r="F1318" s="304"/>
      <c r="G1318" s="310"/>
      <c r="H1318" s="262"/>
      <c r="I1318" s="306"/>
      <c r="J1318" s="231"/>
    </row>
    <row r="1319" spans="1:10" ht="12" customHeight="1" x14ac:dyDescent="0.2">
      <c r="A1319" s="264"/>
      <c r="B1319" s="232"/>
      <c r="C1319" s="232"/>
      <c r="D1319" s="234"/>
      <c r="E1319" s="231"/>
      <c r="F1319" s="305"/>
      <c r="G1319" s="310"/>
      <c r="H1319" s="262"/>
      <c r="I1319" s="306"/>
      <c r="J1319" s="263"/>
    </row>
    <row r="1320" spans="1:10" ht="12" customHeight="1" x14ac:dyDescent="0.2">
      <c r="A1320" s="266"/>
      <c r="B1320" s="232"/>
      <c r="C1320" s="232"/>
      <c r="D1320" s="232"/>
      <c r="E1320" s="235"/>
      <c r="F1320" s="310"/>
      <c r="G1320" s="310"/>
      <c r="H1320" s="262"/>
      <c r="I1320" s="262"/>
      <c r="J1320" s="235"/>
    </row>
    <row r="1321" spans="1:10" ht="12" customHeight="1" x14ac:dyDescent="0.2">
      <c r="A1321" s="266"/>
      <c r="B1321" s="232"/>
      <c r="C1321" s="232"/>
      <c r="D1321" s="232"/>
      <c r="E1321" s="235"/>
      <c r="F1321" s="310"/>
      <c r="G1321" s="310"/>
      <c r="H1321" s="262"/>
      <c r="I1321" s="262"/>
      <c r="J1321" s="235"/>
    </row>
    <row r="1322" spans="1:10" ht="12" customHeight="1" x14ac:dyDescent="0.2">
      <c r="A1322" s="264"/>
      <c r="B1322" s="232"/>
      <c r="C1322" s="232"/>
      <c r="D1322" s="234"/>
      <c r="E1322" s="231"/>
      <c r="F1322" s="329"/>
      <c r="G1322" s="310"/>
      <c r="H1322" s="262"/>
      <c r="I1322" s="306"/>
      <c r="J1322" s="231"/>
    </row>
    <row r="1323" spans="1:10" ht="12" customHeight="1" x14ac:dyDescent="0.2">
      <c r="A1323" s="264"/>
      <c r="B1323" s="232"/>
      <c r="C1323" s="232"/>
      <c r="D1323" s="234"/>
      <c r="E1323" s="231"/>
      <c r="F1323" s="330"/>
      <c r="G1323" s="310"/>
      <c r="H1323" s="262"/>
      <c r="I1323" s="306"/>
      <c r="J1323" s="263"/>
    </row>
    <row r="1324" spans="1:10" ht="12" customHeight="1" x14ac:dyDescent="0.2">
      <c r="A1324" s="264"/>
      <c r="B1324" s="232"/>
      <c r="C1324" s="232"/>
      <c r="D1324" s="234"/>
      <c r="E1324" s="235"/>
      <c r="F1324" s="310"/>
      <c r="G1324" s="310"/>
      <c r="H1324" s="262"/>
      <c r="I1324" s="307"/>
      <c r="J1324" s="235"/>
    </row>
    <row r="1325" spans="1:10" ht="12" customHeight="1" x14ac:dyDescent="0.2">
      <c r="A1325" s="264"/>
      <c r="B1325" s="232"/>
      <c r="C1325" s="233"/>
      <c r="D1325" s="234"/>
      <c r="E1325" s="235"/>
      <c r="F1325" s="310"/>
      <c r="G1325" s="310"/>
      <c r="H1325" s="262"/>
      <c r="I1325" s="307"/>
      <c r="J1325" s="235"/>
    </row>
    <row r="1326" spans="1:10" ht="12" customHeight="1" x14ac:dyDescent="0.2">
      <c r="A1326" s="266"/>
      <c r="B1326" s="232"/>
      <c r="C1326" s="232"/>
      <c r="D1326" s="232"/>
      <c r="E1326" s="235"/>
      <c r="F1326" s="310"/>
      <c r="G1326" s="310"/>
      <c r="H1326" s="262"/>
      <c r="I1326" s="307"/>
      <c r="J1326" s="235"/>
    </row>
    <row r="1327" spans="1:10" ht="12" customHeight="1" x14ac:dyDescent="0.2">
      <c r="A1327" s="266"/>
      <c r="B1327" s="232"/>
      <c r="C1327" s="233"/>
      <c r="D1327" s="232"/>
      <c r="E1327" s="235"/>
      <c r="F1327" s="310"/>
      <c r="G1327" s="310"/>
      <c r="H1327" s="262"/>
      <c r="I1327" s="307"/>
      <c r="J1327" s="235"/>
    </row>
    <row r="1328" spans="1:10" ht="12" customHeight="1" x14ac:dyDescent="0.2">
      <c r="A1328" s="266"/>
      <c r="B1328" s="232"/>
      <c r="C1328" s="232"/>
      <c r="D1328" s="232"/>
      <c r="E1328" s="235"/>
      <c r="F1328" s="310"/>
      <c r="G1328" s="310"/>
      <c r="H1328" s="262"/>
      <c r="I1328" s="262"/>
      <c r="J1328" s="235"/>
    </row>
    <row r="1329" spans="1:10" ht="12" customHeight="1" x14ac:dyDescent="0.2">
      <c r="A1329" s="266"/>
      <c r="B1329" s="232"/>
      <c r="C1329" s="232"/>
      <c r="D1329" s="232"/>
      <c r="E1329" s="235"/>
      <c r="F1329" s="310"/>
      <c r="G1329" s="310"/>
      <c r="H1329" s="262"/>
      <c r="I1329" s="262"/>
      <c r="J1329" s="235"/>
    </row>
    <row r="1330" spans="1:10" ht="12" customHeight="1" x14ac:dyDescent="0.2">
      <c r="A1330" s="266"/>
      <c r="B1330" s="232"/>
      <c r="C1330" s="232"/>
      <c r="D1330" s="232"/>
      <c r="E1330" s="231"/>
      <c r="F1330" s="304"/>
      <c r="G1330" s="310"/>
      <c r="H1330" s="262"/>
      <c r="I1330" s="306"/>
      <c r="J1330" s="231"/>
    </row>
    <row r="1331" spans="1:10" ht="12" customHeight="1" x14ac:dyDescent="0.2">
      <c r="A1331" s="266"/>
      <c r="B1331" s="232"/>
      <c r="C1331" s="233"/>
      <c r="D1331" s="232"/>
      <c r="E1331" s="231"/>
      <c r="F1331" s="305"/>
      <c r="G1331" s="310"/>
      <c r="H1331" s="262"/>
      <c r="I1331" s="306"/>
      <c r="J1331" s="263"/>
    </row>
    <row r="1332" spans="1:10" ht="12" customHeight="1" x14ac:dyDescent="0.2">
      <c r="A1332" s="264"/>
      <c r="B1332" s="232"/>
      <c r="C1332" s="232"/>
      <c r="D1332" s="234"/>
      <c r="E1332" s="235"/>
      <c r="F1332" s="310"/>
      <c r="G1332" s="310"/>
      <c r="H1332" s="262"/>
      <c r="I1332" s="307"/>
      <c r="J1332" s="235"/>
    </row>
    <row r="1333" spans="1:10" ht="12" customHeight="1" x14ac:dyDescent="0.2">
      <c r="A1333" s="264"/>
      <c r="B1333" s="232"/>
      <c r="C1333" s="232"/>
      <c r="D1333" s="234"/>
      <c r="E1333" s="235"/>
      <c r="F1333" s="310"/>
      <c r="G1333" s="310"/>
      <c r="H1333" s="262"/>
      <c r="I1333" s="307"/>
      <c r="J1333" s="235"/>
    </row>
    <row r="1334" spans="1:10" ht="12" customHeight="1" x14ac:dyDescent="0.2">
      <c r="A1334" s="264"/>
      <c r="B1334" s="232"/>
      <c r="C1334" s="232"/>
      <c r="D1334" s="234"/>
      <c r="E1334" s="231"/>
      <c r="F1334" s="304"/>
      <c r="G1334" s="310"/>
      <c r="H1334" s="262"/>
      <c r="I1334" s="306"/>
      <c r="J1334" s="231"/>
    </row>
    <row r="1335" spans="1:10" ht="12" customHeight="1" x14ac:dyDescent="0.2">
      <c r="A1335" s="264"/>
      <c r="B1335" s="232"/>
      <c r="C1335" s="233"/>
      <c r="D1335" s="234"/>
      <c r="E1335" s="231"/>
      <c r="F1335" s="305"/>
      <c r="G1335" s="310"/>
      <c r="H1335" s="262"/>
      <c r="I1335" s="306"/>
      <c r="J1335" s="263"/>
    </row>
    <row r="1336" spans="1:10" ht="12" customHeight="1" x14ac:dyDescent="0.2">
      <c r="A1336" s="266"/>
      <c r="B1336" s="232"/>
      <c r="C1336" s="232"/>
      <c r="D1336" s="232"/>
      <c r="E1336" s="235"/>
      <c r="F1336" s="310"/>
      <c r="G1336" s="310"/>
      <c r="H1336" s="262"/>
      <c r="I1336" s="262"/>
      <c r="J1336" s="235"/>
    </row>
    <row r="1337" spans="1:10" ht="12" customHeight="1" x14ac:dyDescent="0.2">
      <c r="A1337" s="266"/>
      <c r="B1337" s="232"/>
      <c r="C1337" s="232"/>
      <c r="D1337" s="232"/>
      <c r="E1337" s="235"/>
      <c r="F1337" s="310"/>
      <c r="G1337" s="310"/>
      <c r="H1337" s="262"/>
      <c r="I1337" s="262"/>
      <c r="J1337" s="235"/>
    </row>
    <row r="1338" spans="1:10" ht="12" customHeight="1" x14ac:dyDescent="0.2">
      <c r="A1338" s="264"/>
      <c r="B1338" s="232"/>
      <c r="C1338" s="232"/>
      <c r="D1338" s="234"/>
      <c r="E1338" s="231"/>
      <c r="F1338" s="304"/>
      <c r="G1338" s="310"/>
      <c r="H1338" s="262"/>
      <c r="I1338" s="306"/>
      <c r="J1338" s="231"/>
    </row>
    <row r="1339" spans="1:10" ht="12" customHeight="1" x14ac:dyDescent="0.2">
      <c r="A1339" s="264"/>
      <c r="B1339" s="232"/>
      <c r="C1339" s="233"/>
      <c r="D1339" s="234"/>
      <c r="E1339" s="231"/>
      <c r="F1339" s="305"/>
      <c r="G1339" s="310"/>
      <c r="H1339" s="262"/>
      <c r="I1339" s="306"/>
      <c r="J1339" s="263"/>
    </row>
    <row r="1340" spans="1:10" ht="12" customHeight="1" x14ac:dyDescent="0.2">
      <c r="A1340" s="264"/>
      <c r="B1340" s="232"/>
      <c r="C1340" s="232"/>
      <c r="D1340" s="234"/>
      <c r="E1340" s="236"/>
      <c r="F1340" s="312"/>
      <c r="G1340" s="312"/>
      <c r="H1340" s="274"/>
      <c r="I1340" s="328"/>
      <c r="J1340" s="271"/>
    </row>
    <row r="1341" spans="1:10" ht="12" customHeight="1" x14ac:dyDescent="0.2">
      <c r="A1341" s="264"/>
      <c r="B1341" s="232"/>
      <c r="C1341" s="233"/>
      <c r="D1341" s="234"/>
      <c r="E1341" s="236"/>
      <c r="F1341" s="312"/>
      <c r="G1341" s="312"/>
      <c r="H1341" s="274"/>
      <c r="I1341" s="328"/>
      <c r="J1341" s="271"/>
    </row>
    <row r="1342" spans="1:10" ht="12" customHeight="1" x14ac:dyDescent="0.2">
      <c r="A1342" s="266"/>
      <c r="B1342" s="232"/>
      <c r="C1342" s="232"/>
      <c r="D1342" s="232"/>
      <c r="E1342" s="235"/>
      <c r="F1342" s="310"/>
      <c r="G1342" s="310"/>
      <c r="H1342" s="262"/>
      <c r="I1342" s="307"/>
      <c r="J1342" s="235"/>
    </row>
    <row r="1343" spans="1:10" ht="12" customHeight="1" x14ac:dyDescent="0.2">
      <c r="A1343" s="266"/>
      <c r="B1343" s="232"/>
      <c r="C1343" s="232"/>
      <c r="D1343" s="232"/>
      <c r="E1343" s="235"/>
      <c r="F1343" s="310"/>
      <c r="G1343" s="310"/>
      <c r="H1343" s="262"/>
      <c r="I1343" s="307"/>
      <c r="J1343" s="235"/>
    </row>
    <row r="1344" spans="1:10" ht="12" customHeight="1" x14ac:dyDescent="0.2">
      <c r="A1344" s="266"/>
      <c r="B1344" s="232"/>
      <c r="C1344" s="232"/>
      <c r="D1344" s="232"/>
      <c r="E1344" s="231"/>
      <c r="F1344" s="304"/>
      <c r="G1344" s="310"/>
      <c r="H1344" s="262"/>
      <c r="I1344" s="306"/>
      <c r="J1344" s="231"/>
    </row>
    <row r="1345" spans="1:10" ht="12" customHeight="1" x14ac:dyDescent="0.2">
      <c r="A1345" s="266"/>
      <c r="B1345" s="232"/>
      <c r="C1345" s="233"/>
      <c r="D1345" s="232"/>
      <c r="E1345" s="231"/>
      <c r="F1345" s="305"/>
      <c r="G1345" s="310"/>
      <c r="H1345" s="262"/>
      <c r="I1345" s="306"/>
      <c r="J1345" s="263"/>
    </row>
    <row r="1346" spans="1:10" ht="12" customHeight="1" x14ac:dyDescent="0.2">
      <c r="A1346" s="266"/>
      <c r="B1346" s="232"/>
      <c r="C1346" s="232"/>
      <c r="D1346" s="232"/>
      <c r="E1346" s="235"/>
      <c r="F1346" s="310"/>
      <c r="G1346" s="310"/>
      <c r="H1346" s="262"/>
      <c r="I1346" s="262"/>
      <c r="J1346" s="235"/>
    </row>
    <row r="1347" spans="1:10" ht="12" customHeight="1" x14ac:dyDescent="0.2">
      <c r="A1347" s="266"/>
      <c r="B1347" s="232"/>
      <c r="C1347" s="233"/>
      <c r="D1347" s="232"/>
      <c r="E1347" s="235"/>
      <c r="F1347" s="310"/>
      <c r="G1347" s="310"/>
      <c r="H1347" s="262"/>
      <c r="I1347" s="262"/>
      <c r="J1347" s="235"/>
    </row>
    <row r="1348" spans="1:10" ht="12" customHeight="1" x14ac:dyDescent="0.2">
      <c r="A1348" s="264"/>
      <c r="B1348" s="232"/>
      <c r="C1348" s="232"/>
      <c r="D1348" s="234"/>
      <c r="E1348" s="235"/>
      <c r="F1348" s="310"/>
      <c r="G1348" s="310"/>
      <c r="H1348" s="262"/>
      <c r="I1348" s="307"/>
      <c r="J1348" s="235"/>
    </row>
    <row r="1349" spans="1:10" ht="12" customHeight="1" x14ac:dyDescent="0.2">
      <c r="A1349" s="264"/>
      <c r="B1349" s="232"/>
      <c r="C1349" s="233"/>
      <c r="D1349" s="234"/>
      <c r="E1349" s="235"/>
      <c r="F1349" s="310"/>
      <c r="G1349" s="310"/>
      <c r="H1349" s="262"/>
      <c r="I1349" s="307"/>
      <c r="J1349" s="235"/>
    </row>
    <row r="1350" spans="1:10" ht="12" customHeight="1" x14ac:dyDescent="0.2">
      <c r="A1350" s="264"/>
      <c r="B1350" s="232"/>
      <c r="C1350" s="232"/>
      <c r="D1350" s="234"/>
      <c r="E1350" s="231"/>
      <c r="F1350" s="304"/>
      <c r="G1350" s="310"/>
      <c r="H1350" s="262"/>
      <c r="I1350" s="306"/>
      <c r="J1350" s="231"/>
    </row>
    <row r="1351" spans="1:10" ht="12" customHeight="1" x14ac:dyDescent="0.2">
      <c r="A1351" s="264"/>
      <c r="B1351" s="232"/>
      <c r="C1351" s="232"/>
      <c r="D1351" s="234"/>
      <c r="E1351" s="231"/>
      <c r="F1351" s="305"/>
      <c r="G1351" s="310"/>
      <c r="H1351" s="262"/>
      <c r="I1351" s="306"/>
      <c r="J1351" s="263"/>
    </row>
    <row r="1352" spans="1:10" ht="12" customHeight="1" x14ac:dyDescent="0.2">
      <c r="A1352" s="266"/>
      <c r="B1352" s="232"/>
      <c r="C1352" s="232"/>
      <c r="D1352" s="232"/>
      <c r="E1352" s="231"/>
      <c r="F1352" s="304"/>
      <c r="G1352" s="310"/>
      <c r="H1352" s="262"/>
      <c r="I1352" s="306"/>
      <c r="J1352" s="231"/>
    </row>
    <row r="1353" spans="1:10" ht="12" customHeight="1" x14ac:dyDescent="0.2">
      <c r="A1353" s="266"/>
      <c r="B1353" s="232"/>
      <c r="C1353" s="232"/>
      <c r="D1353" s="232"/>
      <c r="E1353" s="231"/>
      <c r="F1353" s="305"/>
      <c r="G1353" s="310"/>
      <c r="H1353" s="262"/>
      <c r="I1353" s="306"/>
      <c r="J1353" s="263"/>
    </row>
    <row r="1354" spans="1:10" ht="12" customHeight="1" x14ac:dyDescent="0.2">
      <c r="A1354" s="266"/>
      <c r="B1354" s="232"/>
      <c r="C1354" s="232"/>
      <c r="D1354" s="232"/>
      <c r="E1354" s="235"/>
      <c r="F1354" s="310"/>
      <c r="G1354" s="310"/>
      <c r="H1354" s="262"/>
      <c r="I1354" s="307"/>
      <c r="J1354" s="235"/>
    </row>
    <row r="1355" spans="1:10" ht="12" customHeight="1" x14ac:dyDescent="0.2">
      <c r="A1355" s="266"/>
      <c r="B1355" s="232"/>
      <c r="C1355" s="233"/>
      <c r="D1355" s="232"/>
      <c r="E1355" s="235"/>
      <c r="F1355" s="310"/>
      <c r="G1355" s="310"/>
      <c r="H1355" s="262"/>
      <c r="I1355" s="307"/>
      <c r="J1355" s="235"/>
    </row>
    <row r="1356" spans="1:10" ht="12" customHeight="1" x14ac:dyDescent="0.2">
      <c r="A1356" s="264"/>
      <c r="B1356" s="232"/>
      <c r="C1356" s="232"/>
      <c r="D1356" s="234"/>
      <c r="E1356" s="231"/>
      <c r="F1356" s="304"/>
      <c r="G1356" s="310"/>
      <c r="H1356" s="262"/>
      <c r="I1356" s="306"/>
      <c r="J1356" s="231"/>
    </row>
    <row r="1357" spans="1:10" ht="12" customHeight="1" x14ac:dyDescent="0.2">
      <c r="A1357" s="264"/>
      <c r="B1357" s="232"/>
      <c r="C1357" s="233"/>
      <c r="D1357" s="234"/>
      <c r="E1357" s="231"/>
      <c r="F1357" s="305"/>
      <c r="G1357" s="310"/>
      <c r="H1357" s="262"/>
      <c r="I1357" s="306"/>
      <c r="J1357" s="263"/>
    </row>
    <row r="1358" spans="1:10" ht="12" customHeight="1" x14ac:dyDescent="0.2">
      <c r="A1358" s="266"/>
      <c r="B1358" s="232"/>
      <c r="C1358" s="232"/>
      <c r="D1358" s="232"/>
      <c r="E1358" s="231"/>
      <c r="F1358" s="304"/>
      <c r="G1358" s="310"/>
      <c r="H1358" s="262"/>
      <c r="I1358" s="306"/>
      <c r="J1358" s="231"/>
    </row>
    <row r="1359" spans="1:10" ht="12" customHeight="1" x14ac:dyDescent="0.2">
      <c r="A1359" s="266"/>
      <c r="B1359" s="232"/>
      <c r="C1359" s="232"/>
      <c r="D1359" s="232"/>
      <c r="E1359" s="231"/>
      <c r="F1359" s="305"/>
      <c r="G1359" s="310"/>
      <c r="H1359" s="262"/>
      <c r="I1359" s="306"/>
      <c r="J1359" s="263"/>
    </row>
    <row r="1360" spans="1:10" ht="12" customHeight="1" x14ac:dyDescent="0.2">
      <c r="A1360" s="264"/>
      <c r="B1360" s="232"/>
      <c r="C1360" s="232"/>
      <c r="D1360" s="234"/>
      <c r="E1360" s="235"/>
      <c r="F1360" s="310"/>
      <c r="G1360" s="310"/>
      <c r="H1360" s="262"/>
      <c r="I1360" s="307"/>
      <c r="J1360" s="235"/>
    </row>
    <row r="1361" spans="1:10" ht="12" customHeight="1" x14ac:dyDescent="0.2">
      <c r="A1361" s="264"/>
      <c r="B1361" s="232"/>
      <c r="C1361" s="233"/>
      <c r="D1361" s="234"/>
      <c r="E1361" s="235"/>
      <c r="F1361" s="310"/>
      <c r="G1361" s="310"/>
      <c r="H1361" s="262"/>
      <c r="I1361" s="307"/>
      <c r="J1361" s="235"/>
    </row>
    <row r="1362" spans="1:10" ht="12" customHeight="1" x14ac:dyDescent="0.2">
      <c r="A1362" s="264"/>
      <c r="B1362" s="232"/>
      <c r="C1362" s="232"/>
      <c r="D1362" s="234"/>
      <c r="E1362" s="235"/>
      <c r="F1362" s="310"/>
      <c r="G1362" s="310"/>
      <c r="H1362" s="262"/>
      <c r="I1362" s="262"/>
      <c r="J1362" s="235"/>
    </row>
    <row r="1363" spans="1:10" ht="12" customHeight="1" x14ac:dyDescent="0.2">
      <c r="A1363" s="264"/>
      <c r="B1363" s="232"/>
      <c r="C1363" s="233"/>
      <c r="D1363" s="234"/>
      <c r="E1363" s="235"/>
      <c r="F1363" s="310"/>
      <c r="G1363" s="310"/>
      <c r="H1363" s="262"/>
      <c r="I1363" s="262"/>
      <c r="J1363" s="235"/>
    </row>
    <row r="1364" spans="1:10" ht="12" customHeight="1" x14ac:dyDescent="0.2">
      <c r="A1364" s="264"/>
      <c r="B1364" s="232"/>
      <c r="C1364" s="232"/>
      <c r="D1364" s="234"/>
      <c r="E1364" s="237"/>
      <c r="F1364" s="313"/>
      <c r="G1364" s="313"/>
      <c r="H1364" s="281"/>
      <c r="I1364" s="309"/>
      <c r="J1364" s="277"/>
    </row>
    <row r="1365" spans="1:10" ht="12" customHeight="1" x14ac:dyDescent="0.2">
      <c r="A1365" s="264"/>
      <c r="B1365" s="232"/>
      <c r="C1365" s="232"/>
      <c r="D1365" s="234"/>
      <c r="E1365" s="238"/>
      <c r="F1365" s="313"/>
      <c r="G1365" s="313"/>
      <c r="H1365" s="281"/>
      <c r="I1365" s="309"/>
      <c r="J1365" s="277"/>
    </row>
    <row r="1366" spans="1:10" ht="12" customHeight="1" x14ac:dyDescent="0.2">
      <c r="A1366" s="264"/>
      <c r="B1366" s="232"/>
      <c r="C1366" s="232"/>
      <c r="D1366" s="234"/>
      <c r="E1366" s="235"/>
      <c r="F1366" s="310"/>
      <c r="G1366" s="310"/>
      <c r="H1366" s="262"/>
      <c r="I1366" s="307"/>
      <c r="J1366" s="235"/>
    </row>
    <row r="1367" spans="1:10" ht="12" customHeight="1" x14ac:dyDescent="0.2">
      <c r="A1367" s="264"/>
      <c r="B1367" s="232"/>
      <c r="C1367" s="233"/>
      <c r="D1367" s="234"/>
      <c r="E1367" s="235"/>
      <c r="F1367" s="310"/>
      <c r="G1367" s="310"/>
      <c r="H1367" s="262"/>
      <c r="I1367" s="307"/>
      <c r="J1367" s="235"/>
    </row>
    <row r="1368" spans="1:10" ht="12" customHeight="1" x14ac:dyDescent="0.2">
      <c r="A1368" s="264"/>
      <c r="B1368" s="232"/>
      <c r="C1368" s="232"/>
      <c r="D1368" s="234"/>
      <c r="E1368" s="231"/>
      <c r="F1368" s="304"/>
      <c r="G1368" s="310"/>
      <c r="H1368" s="262"/>
      <c r="I1368" s="306"/>
      <c r="J1368" s="231"/>
    </row>
    <row r="1369" spans="1:10" ht="12" customHeight="1" x14ac:dyDescent="0.2">
      <c r="A1369" s="264"/>
      <c r="B1369" s="232"/>
      <c r="C1369" s="232"/>
      <c r="D1369" s="234"/>
      <c r="E1369" s="231"/>
      <c r="F1369" s="305"/>
      <c r="G1369" s="310"/>
      <c r="H1369" s="262"/>
      <c r="I1369" s="306"/>
      <c r="J1369" s="263"/>
    </row>
    <row r="1370" spans="1:10" ht="12" customHeight="1" x14ac:dyDescent="0.2">
      <c r="A1370" s="264"/>
      <c r="B1370" s="232"/>
      <c r="C1370" s="232"/>
      <c r="D1370" s="234"/>
      <c r="E1370" s="235"/>
      <c r="F1370" s="310"/>
      <c r="G1370" s="310"/>
      <c r="H1370" s="262"/>
      <c r="I1370" s="262"/>
      <c r="J1370" s="235"/>
    </row>
    <row r="1371" spans="1:10" ht="12" customHeight="1" x14ac:dyDescent="0.2">
      <c r="A1371" s="264"/>
      <c r="B1371" s="232"/>
      <c r="C1371" s="233"/>
      <c r="D1371" s="234"/>
      <c r="E1371" s="235"/>
      <c r="F1371" s="310"/>
      <c r="G1371" s="310"/>
      <c r="H1371" s="262"/>
      <c r="I1371" s="262"/>
      <c r="J1371" s="235"/>
    </row>
    <row r="1372" spans="1:10" ht="12" customHeight="1" x14ac:dyDescent="0.2">
      <c r="A1372" s="266"/>
      <c r="B1372" s="232"/>
      <c r="C1372" s="232"/>
      <c r="D1372" s="232"/>
      <c r="E1372" s="235"/>
      <c r="F1372" s="310"/>
      <c r="G1372" s="310"/>
      <c r="H1372" s="262"/>
      <c r="I1372" s="307"/>
      <c r="J1372" s="235"/>
    </row>
    <row r="1373" spans="1:10" ht="12" customHeight="1" x14ac:dyDescent="0.2">
      <c r="A1373" s="266"/>
      <c r="B1373" s="232"/>
      <c r="C1373" s="232"/>
      <c r="D1373" s="232"/>
      <c r="E1373" s="235"/>
      <c r="F1373" s="310"/>
      <c r="G1373" s="310"/>
      <c r="H1373" s="262"/>
      <c r="I1373" s="307"/>
      <c r="J1373" s="235"/>
    </row>
    <row r="1374" spans="1:10" ht="12" customHeight="1" x14ac:dyDescent="0.2">
      <c r="A1374" s="266"/>
      <c r="B1374" s="232"/>
      <c r="C1374" s="232"/>
      <c r="D1374" s="232"/>
      <c r="E1374" s="231"/>
      <c r="F1374" s="304"/>
      <c r="G1374" s="310"/>
      <c r="H1374" s="262"/>
      <c r="I1374" s="306"/>
      <c r="J1374" s="231"/>
    </row>
    <row r="1375" spans="1:10" ht="12" customHeight="1" x14ac:dyDescent="0.2">
      <c r="A1375" s="266"/>
      <c r="B1375" s="232"/>
      <c r="C1375" s="233"/>
      <c r="D1375" s="232"/>
      <c r="E1375" s="231"/>
      <c r="F1375" s="305"/>
      <c r="G1375" s="310"/>
      <c r="H1375" s="262"/>
      <c r="I1375" s="306"/>
      <c r="J1375" s="263"/>
    </row>
    <row r="1376" spans="1:10" ht="12" customHeight="1" x14ac:dyDescent="0.2">
      <c r="A1376" s="264"/>
      <c r="B1376" s="232"/>
      <c r="C1376" s="232"/>
      <c r="D1376" s="234"/>
      <c r="E1376" s="235"/>
      <c r="F1376" s="310"/>
      <c r="G1376" s="310"/>
      <c r="H1376" s="262"/>
      <c r="I1376" s="307"/>
      <c r="J1376" s="235"/>
    </row>
    <row r="1377" spans="1:10" ht="12" customHeight="1" x14ac:dyDescent="0.2">
      <c r="A1377" s="264"/>
      <c r="B1377" s="232"/>
      <c r="C1377" s="233"/>
      <c r="D1377" s="234"/>
      <c r="E1377" s="235"/>
      <c r="F1377" s="310"/>
      <c r="G1377" s="310"/>
      <c r="H1377" s="262"/>
      <c r="I1377" s="307"/>
      <c r="J1377" s="235"/>
    </row>
    <row r="1378" spans="1:10" ht="12" customHeight="1" x14ac:dyDescent="0.2">
      <c r="A1378" s="266"/>
      <c r="B1378" s="232"/>
      <c r="C1378" s="232"/>
      <c r="D1378" s="232"/>
      <c r="E1378" s="235"/>
      <c r="F1378" s="310"/>
      <c r="G1378" s="310"/>
      <c r="H1378" s="262"/>
      <c r="I1378" s="262"/>
      <c r="J1378" s="235"/>
    </row>
    <row r="1379" spans="1:10" ht="12" customHeight="1" x14ac:dyDescent="0.2">
      <c r="A1379" s="266"/>
      <c r="B1379" s="232"/>
      <c r="C1379" s="233"/>
      <c r="D1379" s="232"/>
      <c r="E1379" s="235"/>
      <c r="F1379" s="310"/>
      <c r="G1379" s="310"/>
      <c r="H1379" s="262"/>
      <c r="I1379" s="262"/>
      <c r="J1379" s="235"/>
    </row>
    <row r="1380" spans="1:10" ht="12" customHeight="1" x14ac:dyDescent="0.2">
      <c r="A1380" s="264"/>
      <c r="B1380" s="232"/>
      <c r="C1380" s="232"/>
      <c r="D1380" s="234"/>
      <c r="E1380" s="231"/>
      <c r="F1380" s="304"/>
      <c r="G1380" s="310"/>
      <c r="H1380" s="262"/>
      <c r="I1380" s="306"/>
      <c r="J1380" s="231"/>
    </row>
    <row r="1381" spans="1:10" ht="12" customHeight="1" x14ac:dyDescent="0.2">
      <c r="A1381" s="264"/>
      <c r="B1381" s="232"/>
      <c r="C1381" s="232"/>
      <c r="D1381" s="234"/>
      <c r="E1381" s="231"/>
      <c r="F1381" s="305"/>
      <c r="G1381" s="310"/>
      <c r="H1381" s="262"/>
      <c r="I1381" s="306"/>
      <c r="J1381" s="263"/>
    </row>
    <row r="1382" spans="1:10" ht="12" customHeight="1" x14ac:dyDescent="0.2">
      <c r="A1382" s="266"/>
      <c r="B1382" s="232"/>
      <c r="C1382" s="232"/>
      <c r="D1382" s="232"/>
      <c r="E1382" s="235"/>
      <c r="F1382" s="310"/>
      <c r="G1382" s="260"/>
      <c r="H1382" s="262"/>
      <c r="I1382" s="307"/>
      <c r="J1382" s="235"/>
    </row>
    <row r="1383" spans="1:10" ht="12" customHeight="1" x14ac:dyDescent="0.2">
      <c r="A1383" s="266"/>
      <c r="B1383" s="232"/>
      <c r="C1383" s="232"/>
      <c r="D1383" s="232"/>
      <c r="E1383" s="235"/>
      <c r="F1383" s="310"/>
      <c r="G1383" s="261"/>
      <c r="H1383" s="262"/>
      <c r="I1383" s="307"/>
      <c r="J1383" s="235"/>
    </row>
    <row r="1384" spans="1:10" ht="12" customHeight="1" x14ac:dyDescent="0.2">
      <c r="A1384" s="264"/>
      <c r="B1384" s="232"/>
      <c r="C1384" s="232"/>
      <c r="D1384" s="234"/>
      <c r="E1384" s="235"/>
      <c r="F1384" s="310"/>
      <c r="G1384" s="260"/>
      <c r="H1384" s="262"/>
      <c r="I1384" s="307"/>
      <c r="J1384" s="235"/>
    </row>
    <row r="1385" spans="1:10" ht="12" customHeight="1" x14ac:dyDescent="0.2">
      <c r="A1385" s="264"/>
      <c r="B1385" s="232"/>
      <c r="C1385" s="233"/>
      <c r="D1385" s="234"/>
      <c r="E1385" s="235"/>
      <c r="F1385" s="310"/>
      <c r="G1385" s="261"/>
      <c r="H1385" s="262"/>
      <c r="I1385" s="307"/>
      <c r="J1385" s="235"/>
    </row>
    <row r="1386" spans="1:10" ht="12" customHeight="1" x14ac:dyDescent="0.2">
      <c r="A1386" s="264"/>
      <c r="B1386" s="232"/>
      <c r="C1386" s="232"/>
      <c r="D1386" s="234"/>
      <c r="E1386" s="231"/>
      <c r="F1386" s="304"/>
      <c r="G1386" s="260"/>
      <c r="H1386" s="262"/>
      <c r="I1386" s="306"/>
      <c r="J1386" s="231"/>
    </row>
    <row r="1387" spans="1:10" ht="12" customHeight="1" x14ac:dyDescent="0.2">
      <c r="A1387" s="264"/>
      <c r="B1387" s="232"/>
      <c r="C1387" s="233"/>
      <c r="D1387" s="234"/>
      <c r="E1387" s="231"/>
      <c r="F1387" s="305"/>
      <c r="G1387" s="261"/>
      <c r="H1387" s="262"/>
      <c r="I1387" s="306"/>
      <c r="J1387" s="263"/>
    </row>
    <row r="1388" spans="1:10" ht="12" customHeight="1" x14ac:dyDescent="0.2">
      <c r="A1388" s="264"/>
      <c r="B1388" s="232"/>
      <c r="C1388" s="232"/>
      <c r="D1388" s="234"/>
      <c r="E1388" s="231"/>
      <c r="F1388" s="304"/>
      <c r="G1388" s="260"/>
      <c r="H1388" s="262"/>
      <c r="I1388" s="306"/>
      <c r="J1388" s="231"/>
    </row>
    <row r="1389" spans="1:10" ht="12" customHeight="1" x14ac:dyDescent="0.2">
      <c r="A1389" s="264"/>
      <c r="B1389" s="232"/>
      <c r="C1389" s="233"/>
      <c r="D1389" s="234"/>
      <c r="E1389" s="231"/>
      <c r="F1389" s="305"/>
      <c r="G1389" s="261"/>
      <c r="H1389" s="262"/>
      <c r="I1389" s="306"/>
      <c r="J1389" s="263"/>
    </row>
    <row r="1390" spans="1:10" ht="12" customHeight="1" x14ac:dyDescent="0.2">
      <c r="A1390" s="264"/>
      <c r="B1390" s="232"/>
      <c r="C1390" s="232"/>
      <c r="D1390" s="234"/>
      <c r="E1390" s="231"/>
      <c r="F1390" s="304"/>
      <c r="G1390" s="260"/>
      <c r="H1390" s="262"/>
      <c r="I1390" s="306"/>
      <c r="J1390" s="231"/>
    </row>
    <row r="1391" spans="1:10" ht="12" customHeight="1" x14ac:dyDescent="0.2">
      <c r="A1391" s="264"/>
      <c r="B1391" s="232"/>
      <c r="C1391" s="233"/>
      <c r="D1391" s="234"/>
      <c r="E1391" s="231"/>
      <c r="F1391" s="305"/>
      <c r="G1391" s="261"/>
      <c r="H1391" s="262"/>
      <c r="I1391" s="306"/>
      <c r="J1391" s="263"/>
    </row>
    <row r="1392" spans="1:10" ht="12" customHeight="1" x14ac:dyDescent="0.2">
      <c r="A1392" s="264"/>
      <c r="B1392" s="232"/>
      <c r="C1392" s="232"/>
      <c r="D1392" s="234"/>
      <c r="E1392" s="238"/>
      <c r="F1392" s="313"/>
      <c r="G1392" s="290"/>
      <c r="H1392" s="281"/>
      <c r="I1392" s="309"/>
      <c r="J1392" s="277"/>
    </row>
    <row r="1393" spans="1:10" ht="12" customHeight="1" x14ac:dyDescent="0.2">
      <c r="A1393" s="264"/>
      <c r="B1393" s="232"/>
      <c r="C1393" s="233"/>
      <c r="D1393" s="234"/>
      <c r="E1393" s="238"/>
      <c r="F1393" s="313"/>
      <c r="G1393" s="279"/>
      <c r="H1393" s="281"/>
      <c r="I1393" s="309"/>
      <c r="J1393" s="277"/>
    </row>
    <row r="1394" spans="1:10" ht="12" customHeight="1" x14ac:dyDescent="0.2">
      <c r="A1394" s="266"/>
      <c r="B1394" s="232"/>
      <c r="C1394" s="232"/>
      <c r="D1394" s="232"/>
      <c r="E1394" s="235"/>
      <c r="F1394" s="310"/>
      <c r="G1394" s="260"/>
      <c r="H1394" s="262"/>
      <c r="I1394" s="307"/>
      <c r="J1394" s="235"/>
    </row>
    <row r="1395" spans="1:10" ht="12" customHeight="1" x14ac:dyDescent="0.2">
      <c r="A1395" s="266"/>
      <c r="B1395" s="232"/>
      <c r="C1395" s="232"/>
      <c r="D1395" s="232"/>
      <c r="E1395" s="235"/>
      <c r="F1395" s="310"/>
      <c r="G1395" s="261"/>
      <c r="H1395" s="262"/>
      <c r="I1395" s="307"/>
      <c r="J1395" s="235"/>
    </row>
    <row r="1396" spans="1:10" ht="12" customHeight="1" x14ac:dyDescent="0.2">
      <c r="A1396" s="266"/>
      <c r="B1396" s="232"/>
      <c r="C1396" s="232"/>
      <c r="D1396" s="232"/>
      <c r="E1396" s="235"/>
      <c r="F1396" s="310"/>
      <c r="G1396" s="260"/>
      <c r="H1396" s="262"/>
      <c r="I1396" s="262"/>
      <c r="J1396" s="235"/>
    </row>
    <row r="1397" spans="1:10" ht="12" customHeight="1" x14ac:dyDescent="0.2">
      <c r="A1397" s="266"/>
      <c r="B1397" s="232"/>
      <c r="C1397" s="233"/>
      <c r="D1397" s="232"/>
      <c r="E1397" s="235"/>
      <c r="F1397" s="310"/>
      <c r="G1397" s="261"/>
      <c r="H1397" s="262"/>
      <c r="I1397" s="262"/>
      <c r="J1397" s="235"/>
    </row>
    <row r="1398" spans="1:10" ht="12" customHeight="1" x14ac:dyDescent="0.2">
      <c r="A1398" s="264"/>
      <c r="B1398" s="232"/>
      <c r="C1398" s="232"/>
      <c r="D1398" s="234"/>
      <c r="E1398" s="235"/>
      <c r="F1398" s="310"/>
      <c r="G1398" s="260"/>
      <c r="H1398" s="262"/>
      <c r="I1398" s="307"/>
      <c r="J1398" s="235"/>
    </row>
    <row r="1399" spans="1:10" ht="12" customHeight="1" x14ac:dyDescent="0.2">
      <c r="A1399" s="264"/>
      <c r="B1399" s="232"/>
      <c r="C1399" s="233"/>
      <c r="D1399" s="234"/>
      <c r="E1399" s="235"/>
      <c r="F1399" s="310"/>
      <c r="G1399" s="261"/>
      <c r="H1399" s="262"/>
      <c r="I1399" s="307"/>
      <c r="J1399" s="235"/>
    </row>
    <row r="1400" spans="1:10" ht="12" customHeight="1" x14ac:dyDescent="0.2">
      <c r="A1400" s="264"/>
      <c r="B1400" s="232"/>
      <c r="C1400" s="232"/>
      <c r="D1400" s="234"/>
      <c r="E1400" s="235"/>
      <c r="F1400" s="310"/>
      <c r="G1400" s="260"/>
      <c r="H1400" s="262"/>
      <c r="I1400" s="262"/>
      <c r="J1400" s="235"/>
    </row>
    <row r="1401" spans="1:10" ht="12" customHeight="1" x14ac:dyDescent="0.2">
      <c r="A1401" s="264"/>
      <c r="B1401" s="232"/>
      <c r="C1401" s="233"/>
      <c r="D1401" s="234"/>
      <c r="E1401" s="235"/>
      <c r="F1401" s="310"/>
      <c r="G1401" s="261"/>
      <c r="H1401" s="262"/>
      <c r="I1401" s="262"/>
      <c r="J1401" s="235"/>
    </row>
    <row r="1402" spans="1:10" ht="12" customHeight="1" x14ac:dyDescent="0.2">
      <c r="A1402" s="264"/>
      <c r="B1402" s="232"/>
      <c r="C1402" s="232"/>
      <c r="D1402" s="234"/>
      <c r="E1402" s="236"/>
      <c r="F1402" s="312"/>
      <c r="G1402" s="272"/>
      <c r="H1402" s="274"/>
      <c r="I1402" s="328"/>
      <c r="J1402" s="271"/>
    </row>
    <row r="1403" spans="1:10" ht="12" customHeight="1" x14ac:dyDescent="0.2">
      <c r="A1403" s="264"/>
      <c r="B1403" s="232"/>
      <c r="C1403" s="233"/>
      <c r="D1403" s="234"/>
      <c r="E1403" s="236"/>
      <c r="F1403" s="312"/>
      <c r="G1403" s="273"/>
      <c r="H1403" s="274"/>
      <c r="I1403" s="328"/>
      <c r="J1403" s="271"/>
    </row>
    <row r="1404" spans="1:10" ht="12" customHeight="1" x14ac:dyDescent="0.2">
      <c r="A1404" s="264"/>
      <c r="B1404" s="232"/>
      <c r="C1404" s="232"/>
      <c r="D1404" s="234"/>
      <c r="E1404" s="235"/>
      <c r="F1404" s="310"/>
      <c r="G1404" s="260"/>
      <c r="H1404" s="262"/>
      <c r="I1404" s="307"/>
      <c r="J1404" s="235"/>
    </row>
    <row r="1405" spans="1:10" ht="12" customHeight="1" x14ac:dyDescent="0.2">
      <c r="A1405" s="264"/>
      <c r="B1405" s="232"/>
      <c r="C1405" s="233"/>
      <c r="D1405" s="234"/>
      <c r="E1405" s="235"/>
      <c r="F1405" s="310"/>
      <c r="G1405" s="261"/>
      <c r="H1405" s="262"/>
      <c r="I1405" s="307"/>
      <c r="J1405" s="235"/>
    </row>
    <row r="1406" spans="1:10" ht="12" customHeight="1" x14ac:dyDescent="0.2">
      <c r="A1406" s="264"/>
      <c r="B1406" s="232"/>
      <c r="C1406" s="232"/>
      <c r="D1406" s="234"/>
      <c r="E1406" s="231"/>
      <c r="F1406" s="304"/>
      <c r="G1406" s="260"/>
      <c r="H1406" s="262"/>
      <c r="I1406" s="306"/>
      <c r="J1406" s="231"/>
    </row>
    <row r="1407" spans="1:10" ht="12" customHeight="1" x14ac:dyDescent="0.2">
      <c r="A1407" s="264"/>
      <c r="B1407" s="232"/>
      <c r="C1407" s="233"/>
      <c r="D1407" s="234"/>
      <c r="E1407" s="231"/>
      <c r="F1407" s="305"/>
      <c r="G1407" s="261"/>
      <c r="H1407" s="262"/>
      <c r="I1407" s="306"/>
      <c r="J1407" s="263"/>
    </row>
    <row r="1408" spans="1:10" ht="12" customHeight="1" x14ac:dyDescent="0.2">
      <c r="A1408" s="264"/>
      <c r="B1408" s="232"/>
      <c r="C1408" s="232"/>
      <c r="D1408" s="234"/>
      <c r="E1408" s="235"/>
      <c r="F1408" s="310"/>
      <c r="G1408" s="260"/>
      <c r="H1408" s="262"/>
      <c r="I1408" s="307"/>
      <c r="J1408" s="235"/>
    </row>
    <row r="1409" spans="1:10" ht="12" customHeight="1" x14ac:dyDescent="0.2">
      <c r="A1409" s="264"/>
      <c r="B1409" s="232"/>
      <c r="C1409" s="233"/>
      <c r="D1409" s="234"/>
      <c r="E1409" s="235"/>
      <c r="F1409" s="310"/>
      <c r="G1409" s="261"/>
      <c r="H1409" s="262"/>
      <c r="I1409" s="307"/>
      <c r="J1409" s="235"/>
    </row>
    <row r="1410" spans="1:10" ht="12" customHeight="1" x14ac:dyDescent="0.2">
      <c r="A1410" s="264"/>
      <c r="B1410" s="232"/>
      <c r="C1410" s="232"/>
      <c r="D1410" s="234"/>
      <c r="E1410" s="235"/>
      <c r="F1410" s="310"/>
      <c r="G1410" s="260"/>
      <c r="H1410" s="262"/>
      <c r="I1410" s="262"/>
      <c r="J1410" s="235"/>
    </row>
    <row r="1411" spans="1:10" ht="12" customHeight="1" x14ac:dyDescent="0.2">
      <c r="A1411" s="264"/>
      <c r="B1411" s="232"/>
      <c r="C1411" s="233"/>
      <c r="D1411" s="234"/>
      <c r="E1411" s="235"/>
      <c r="F1411" s="310"/>
      <c r="G1411" s="261"/>
      <c r="H1411" s="262"/>
      <c r="I1411" s="262"/>
      <c r="J1411" s="235"/>
    </row>
    <row r="1412" spans="1:10" ht="12" customHeight="1" x14ac:dyDescent="0.2">
      <c r="A1412" s="264"/>
      <c r="B1412" s="232"/>
      <c r="C1412" s="232"/>
      <c r="D1412" s="234"/>
      <c r="E1412" s="231"/>
      <c r="F1412" s="304"/>
      <c r="G1412" s="260"/>
      <c r="H1412" s="262"/>
      <c r="I1412" s="306"/>
      <c r="J1412" s="231"/>
    </row>
    <row r="1413" spans="1:10" ht="12" customHeight="1" x14ac:dyDescent="0.2">
      <c r="A1413" s="264"/>
      <c r="B1413" s="232"/>
      <c r="C1413" s="233"/>
      <c r="D1413" s="234"/>
      <c r="E1413" s="231"/>
      <c r="F1413" s="305"/>
      <c r="G1413" s="261"/>
      <c r="H1413" s="262"/>
      <c r="I1413" s="306"/>
      <c r="J1413" s="263"/>
    </row>
    <row r="1414" spans="1:10" ht="12" customHeight="1" x14ac:dyDescent="0.2">
      <c r="A1414" s="264"/>
      <c r="B1414" s="232"/>
      <c r="C1414" s="232"/>
      <c r="D1414" s="234"/>
      <c r="E1414" s="235"/>
      <c r="F1414" s="310"/>
      <c r="G1414" s="260"/>
      <c r="H1414" s="262"/>
      <c r="I1414" s="307"/>
      <c r="J1414" s="235"/>
    </row>
    <row r="1415" spans="1:10" ht="12" customHeight="1" x14ac:dyDescent="0.2">
      <c r="A1415" s="264"/>
      <c r="B1415" s="232"/>
      <c r="C1415" s="233"/>
      <c r="D1415" s="234"/>
      <c r="E1415" s="235"/>
      <c r="F1415" s="310"/>
      <c r="G1415" s="261"/>
      <c r="H1415" s="262"/>
      <c r="I1415" s="307"/>
      <c r="J1415" s="235"/>
    </row>
    <row r="1416" spans="1:10" ht="12" customHeight="1" x14ac:dyDescent="0.2">
      <c r="A1416" s="264"/>
      <c r="B1416" s="232"/>
      <c r="C1416" s="232"/>
      <c r="D1416" s="234"/>
      <c r="E1416" s="231"/>
      <c r="F1416" s="304"/>
      <c r="G1416" s="260"/>
      <c r="H1416" s="262"/>
      <c r="I1416" s="306"/>
      <c r="J1416" s="231"/>
    </row>
    <row r="1417" spans="1:10" ht="12" customHeight="1" x14ac:dyDescent="0.2">
      <c r="A1417" s="264"/>
      <c r="B1417" s="232"/>
      <c r="C1417" s="232"/>
      <c r="D1417" s="234"/>
      <c r="E1417" s="231"/>
      <c r="F1417" s="305"/>
      <c r="G1417" s="261"/>
      <c r="H1417" s="262"/>
      <c r="I1417" s="306"/>
      <c r="J1417" s="263"/>
    </row>
    <row r="1418" spans="1:10" ht="12" customHeight="1" x14ac:dyDescent="0.2">
      <c r="A1418" s="264"/>
      <c r="B1418" s="232"/>
      <c r="C1418" s="232"/>
      <c r="D1418" s="234"/>
      <c r="E1418" s="231"/>
      <c r="F1418" s="304"/>
      <c r="G1418" s="260"/>
      <c r="H1418" s="262"/>
      <c r="I1418" s="306"/>
      <c r="J1418" s="231"/>
    </row>
    <row r="1419" spans="1:10" ht="12" customHeight="1" x14ac:dyDescent="0.2">
      <c r="A1419" s="264"/>
      <c r="B1419" s="232"/>
      <c r="C1419" s="233"/>
      <c r="D1419" s="234"/>
      <c r="E1419" s="231"/>
      <c r="F1419" s="305"/>
      <c r="G1419" s="261"/>
      <c r="H1419" s="262"/>
      <c r="I1419" s="306"/>
      <c r="J1419" s="263"/>
    </row>
    <row r="1420" spans="1:10" ht="12" customHeight="1" x14ac:dyDescent="0.2">
      <c r="A1420" s="264"/>
      <c r="B1420" s="232"/>
      <c r="C1420" s="232"/>
      <c r="D1420" s="234"/>
      <c r="E1420" s="235"/>
      <c r="F1420" s="310"/>
      <c r="G1420" s="260"/>
      <c r="H1420" s="262"/>
      <c r="I1420" s="307"/>
      <c r="J1420" s="235"/>
    </row>
    <row r="1421" spans="1:10" ht="12" customHeight="1" x14ac:dyDescent="0.2">
      <c r="A1421" s="264"/>
      <c r="B1421" s="232"/>
      <c r="C1421" s="233"/>
      <c r="D1421" s="234"/>
      <c r="E1421" s="235"/>
      <c r="F1421" s="310"/>
      <c r="G1421" s="261"/>
      <c r="H1421" s="262"/>
      <c r="I1421" s="307"/>
      <c r="J1421" s="235"/>
    </row>
    <row r="1422" spans="1:10" ht="12" customHeight="1" x14ac:dyDescent="0.2">
      <c r="A1422" s="266"/>
      <c r="B1422" s="232"/>
      <c r="C1422" s="232"/>
      <c r="D1422" s="232"/>
      <c r="E1422" s="231"/>
      <c r="F1422" s="304"/>
      <c r="G1422" s="260"/>
      <c r="H1422" s="262"/>
      <c r="I1422" s="306"/>
      <c r="J1422" s="231"/>
    </row>
    <row r="1423" spans="1:10" ht="12" customHeight="1" x14ac:dyDescent="0.2">
      <c r="A1423" s="266"/>
      <c r="B1423" s="232"/>
      <c r="C1423" s="233"/>
      <c r="D1423" s="232"/>
      <c r="E1423" s="231"/>
      <c r="F1423" s="305"/>
      <c r="G1423" s="261"/>
      <c r="H1423" s="262"/>
      <c r="I1423" s="306"/>
      <c r="J1423" s="263"/>
    </row>
    <row r="1424" spans="1:10" ht="12" customHeight="1" x14ac:dyDescent="0.2">
      <c r="A1424" s="264"/>
      <c r="B1424" s="232"/>
      <c r="C1424" s="232"/>
      <c r="D1424" s="234"/>
      <c r="E1424" s="231"/>
      <c r="F1424" s="304"/>
      <c r="G1424" s="260"/>
      <c r="H1424" s="262"/>
      <c r="I1424" s="306"/>
      <c r="J1424" s="231"/>
    </row>
    <row r="1425" spans="1:10" ht="12" customHeight="1" x14ac:dyDescent="0.2">
      <c r="A1425" s="264"/>
      <c r="B1425" s="232"/>
      <c r="C1425" s="232"/>
      <c r="D1425" s="234"/>
      <c r="E1425" s="231"/>
      <c r="F1425" s="305"/>
      <c r="G1425" s="261"/>
      <c r="H1425" s="262"/>
      <c r="I1425" s="306"/>
      <c r="J1425" s="263"/>
    </row>
    <row r="1426" spans="1:10" ht="12" customHeight="1" x14ac:dyDescent="0.2">
      <c r="A1426" s="264"/>
      <c r="B1426" s="232"/>
      <c r="C1426" s="232"/>
      <c r="D1426" s="234"/>
      <c r="E1426" s="231"/>
      <c r="F1426" s="304"/>
      <c r="G1426" s="260"/>
      <c r="H1426" s="270"/>
      <c r="I1426" s="306"/>
      <c r="J1426" s="231"/>
    </row>
    <row r="1427" spans="1:10" ht="12" customHeight="1" x14ac:dyDescent="0.2">
      <c r="A1427" s="264"/>
      <c r="B1427" s="232"/>
      <c r="C1427" s="232"/>
      <c r="D1427" s="234"/>
      <c r="E1427" s="231"/>
      <c r="F1427" s="311"/>
      <c r="G1427" s="261"/>
      <c r="H1427" s="270"/>
      <c r="I1427" s="306"/>
      <c r="J1427" s="263"/>
    </row>
    <row r="1428" spans="1:10" ht="12" customHeight="1" x14ac:dyDescent="0.2">
      <c r="A1428" s="264"/>
      <c r="B1428" s="232"/>
      <c r="C1428" s="232"/>
      <c r="D1428" s="234"/>
      <c r="E1428" s="235"/>
      <c r="F1428" s="310"/>
      <c r="G1428" s="260"/>
      <c r="H1428" s="262"/>
      <c r="I1428" s="307"/>
      <c r="J1428" s="235"/>
    </row>
    <row r="1429" spans="1:10" ht="12" customHeight="1" x14ac:dyDescent="0.2">
      <c r="A1429" s="264"/>
      <c r="B1429" s="232"/>
      <c r="C1429" s="233"/>
      <c r="D1429" s="234"/>
      <c r="E1429" s="235"/>
      <c r="F1429" s="310"/>
      <c r="G1429" s="261"/>
      <c r="H1429" s="262"/>
      <c r="I1429" s="307"/>
      <c r="J1429" s="235"/>
    </row>
    <row r="1430" spans="1:10" ht="12" customHeight="1" x14ac:dyDescent="0.2">
      <c r="A1430" s="264"/>
      <c r="B1430" s="232"/>
      <c r="C1430" s="232"/>
      <c r="D1430" s="234"/>
      <c r="E1430" s="231"/>
      <c r="F1430" s="304"/>
      <c r="G1430" s="260"/>
      <c r="H1430" s="262"/>
      <c r="I1430" s="306"/>
      <c r="J1430" s="231"/>
    </row>
    <row r="1431" spans="1:10" ht="12" customHeight="1" x14ac:dyDescent="0.2">
      <c r="A1431" s="264"/>
      <c r="B1431" s="232"/>
      <c r="C1431" s="232"/>
      <c r="D1431" s="234"/>
      <c r="E1431" s="231"/>
      <c r="F1431" s="305"/>
      <c r="G1431" s="261"/>
      <c r="H1431" s="262"/>
      <c r="I1431" s="306"/>
      <c r="J1431" s="263"/>
    </row>
    <row r="1432" spans="1:10" ht="12" customHeight="1" x14ac:dyDescent="0.2">
      <c r="A1432" s="264"/>
      <c r="B1432" s="232"/>
      <c r="C1432" s="232"/>
      <c r="D1432" s="234"/>
      <c r="E1432" s="231"/>
      <c r="F1432" s="304"/>
      <c r="G1432" s="260"/>
      <c r="H1432" s="270"/>
      <c r="I1432" s="306"/>
      <c r="J1432" s="231"/>
    </row>
    <row r="1433" spans="1:10" ht="12" customHeight="1" x14ac:dyDescent="0.2">
      <c r="A1433" s="264"/>
      <c r="B1433" s="232"/>
      <c r="C1433" s="233"/>
      <c r="D1433" s="234"/>
      <c r="E1433" s="231"/>
      <c r="F1433" s="311"/>
      <c r="G1433" s="261"/>
      <c r="H1433" s="270"/>
      <c r="I1433" s="306"/>
      <c r="J1433" s="263"/>
    </row>
    <row r="1434" spans="1:10" ht="12" customHeight="1" x14ac:dyDescent="0.2">
      <c r="A1434" s="264"/>
      <c r="B1434" s="232"/>
      <c r="C1434" s="232"/>
      <c r="D1434" s="234"/>
      <c r="E1434" s="231"/>
      <c r="F1434" s="310"/>
      <c r="G1434" s="260"/>
      <c r="H1434" s="270"/>
      <c r="I1434" s="306"/>
      <c r="J1434" s="231"/>
    </row>
    <row r="1435" spans="1:10" ht="12" customHeight="1" x14ac:dyDescent="0.2">
      <c r="A1435" s="264"/>
      <c r="B1435" s="232"/>
      <c r="C1435" s="233"/>
      <c r="D1435" s="234"/>
      <c r="E1435" s="231"/>
      <c r="F1435" s="310"/>
      <c r="G1435" s="261"/>
      <c r="H1435" s="270"/>
      <c r="I1435" s="306"/>
      <c r="J1435" s="263"/>
    </row>
    <row r="1436" spans="1:10" ht="12" customHeight="1" x14ac:dyDescent="0.2">
      <c r="A1436" s="264"/>
      <c r="B1436" s="232"/>
      <c r="C1436" s="232"/>
      <c r="D1436" s="234"/>
      <c r="E1436" s="238"/>
      <c r="F1436" s="313"/>
      <c r="G1436" s="290"/>
      <c r="H1436" s="281"/>
      <c r="I1436" s="309"/>
      <c r="J1436" s="277"/>
    </row>
    <row r="1437" spans="1:10" ht="12" customHeight="1" x14ac:dyDescent="0.2">
      <c r="A1437" s="264"/>
      <c r="B1437" s="232"/>
      <c r="C1437" s="233"/>
      <c r="D1437" s="234"/>
      <c r="E1437" s="238"/>
      <c r="F1437" s="313"/>
      <c r="G1437" s="279"/>
      <c r="H1437" s="281"/>
      <c r="I1437" s="309"/>
      <c r="J1437" s="277"/>
    </row>
    <row r="1438" spans="1:10" ht="12" customHeight="1" x14ac:dyDescent="0.2">
      <c r="A1438" s="264"/>
      <c r="B1438" s="232"/>
      <c r="C1438" s="232"/>
      <c r="D1438" s="234"/>
      <c r="E1438" s="231"/>
      <c r="F1438" s="304"/>
      <c r="G1438" s="260"/>
      <c r="H1438" s="262"/>
      <c r="I1438" s="307"/>
      <c r="J1438" s="235"/>
    </row>
    <row r="1439" spans="1:10" ht="12" customHeight="1" x14ac:dyDescent="0.2">
      <c r="A1439" s="264"/>
      <c r="B1439" s="232"/>
      <c r="C1439" s="232"/>
      <c r="D1439" s="234"/>
      <c r="E1439" s="231"/>
      <c r="F1439" s="304"/>
      <c r="G1439" s="261"/>
      <c r="H1439" s="262"/>
      <c r="I1439" s="307"/>
      <c r="J1439" s="235"/>
    </row>
    <row r="1440" spans="1:10" ht="12" customHeight="1" x14ac:dyDescent="0.2">
      <c r="A1440" s="264"/>
      <c r="B1440" s="232"/>
      <c r="C1440" s="232"/>
      <c r="D1440" s="234"/>
      <c r="E1440" s="235"/>
      <c r="F1440" s="310"/>
      <c r="G1440" s="260"/>
      <c r="H1440" s="262"/>
      <c r="I1440" s="307"/>
      <c r="J1440" s="235"/>
    </row>
    <row r="1441" spans="1:10" ht="12" customHeight="1" x14ac:dyDescent="0.2">
      <c r="A1441" s="264"/>
      <c r="B1441" s="232"/>
      <c r="C1441" s="232"/>
      <c r="D1441" s="234"/>
      <c r="E1441" s="235"/>
      <c r="F1441" s="310"/>
      <c r="G1441" s="261"/>
      <c r="H1441" s="262"/>
      <c r="I1441" s="307"/>
      <c r="J1441" s="235"/>
    </row>
    <row r="1442" spans="1:10" ht="12" customHeight="1" x14ac:dyDescent="0.2">
      <c r="A1442" s="264"/>
      <c r="B1442" s="232"/>
      <c r="C1442" s="232"/>
      <c r="D1442" s="234"/>
      <c r="E1442" s="231"/>
      <c r="F1442" s="304"/>
      <c r="G1442" s="260"/>
      <c r="H1442" s="270"/>
      <c r="I1442" s="306"/>
      <c r="J1442" s="231"/>
    </row>
    <row r="1443" spans="1:10" ht="12" customHeight="1" x14ac:dyDescent="0.2">
      <c r="A1443" s="264"/>
      <c r="B1443" s="232"/>
      <c r="C1443" s="233"/>
      <c r="D1443" s="234"/>
      <c r="E1443" s="231"/>
      <c r="F1443" s="311"/>
      <c r="G1443" s="261"/>
      <c r="H1443" s="270"/>
      <c r="I1443" s="306"/>
      <c r="J1443" s="263"/>
    </row>
    <row r="1444" spans="1:10" ht="12" customHeight="1" x14ac:dyDescent="0.2">
      <c r="A1444" s="264"/>
      <c r="B1444" s="232"/>
      <c r="C1444" s="232"/>
      <c r="D1444" s="234"/>
      <c r="E1444" s="235"/>
      <c r="F1444" s="310"/>
      <c r="G1444" s="260"/>
      <c r="H1444" s="262"/>
      <c r="I1444" s="307"/>
      <c r="J1444" s="235"/>
    </row>
    <row r="1445" spans="1:10" ht="12" customHeight="1" x14ac:dyDescent="0.2">
      <c r="A1445" s="264"/>
      <c r="B1445" s="232"/>
      <c r="C1445" s="233"/>
      <c r="D1445" s="234"/>
      <c r="E1445" s="235"/>
      <c r="F1445" s="310"/>
      <c r="G1445" s="261"/>
      <c r="H1445" s="262"/>
      <c r="I1445" s="307"/>
      <c r="J1445" s="235"/>
    </row>
    <row r="1446" spans="1:10" ht="12" customHeight="1" x14ac:dyDescent="0.2">
      <c r="A1446" s="264"/>
      <c r="B1446" s="232"/>
      <c r="C1446" s="232"/>
      <c r="D1446" s="234"/>
      <c r="E1446" s="235"/>
      <c r="F1446" s="310"/>
      <c r="G1446" s="260"/>
      <c r="H1446" s="262"/>
      <c r="I1446" s="307"/>
      <c r="J1446" s="235"/>
    </row>
    <row r="1447" spans="1:10" ht="12" customHeight="1" x14ac:dyDescent="0.2">
      <c r="A1447" s="264"/>
      <c r="B1447" s="232"/>
      <c r="C1447" s="233"/>
      <c r="D1447" s="234"/>
      <c r="E1447" s="235"/>
      <c r="F1447" s="310"/>
      <c r="G1447" s="261"/>
      <c r="H1447" s="262"/>
      <c r="I1447" s="307"/>
      <c r="J1447" s="235"/>
    </row>
    <row r="1448" spans="1:10" ht="12" customHeight="1" x14ac:dyDescent="0.2">
      <c r="A1448" s="266"/>
      <c r="B1448" s="232"/>
      <c r="C1448" s="232"/>
      <c r="D1448" s="232"/>
      <c r="E1448" s="235"/>
      <c r="F1448" s="310"/>
      <c r="G1448" s="260"/>
      <c r="H1448" s="262"/>
      <c r="I1448" s="307"/>
      <c r="J1448" s="235"/>
    </row>
    <row r="1449" spans="1:10" ht="12" customHeight="1" x14ac:dyDescent="0.2">
      <c r="A1449" s="266"/>
      <c r="B1449" s="232"/>
      <c r="C1449" s="232"/>
      <c r="D1449" s="232"/>
      <c r="E1449" s="235"/>
      <c r="F1449" s="310"/>
      <c r="G1449" s="261"/>
      <c r="H1449" s="262"/>
      <c r="I1449" s="307"/>
      <c r="J1449" s="235"/>
    </row>
    <row r="1450" spans="1:10" ht="12" customHeight="1" x14ac:dyDescent="0.2">
      <c r="A1450" s="266"/>
      <c r="B1450" s="232"/>
      <c r="C1450" s="232"/>
      <c r="D1450" s="232"/>
      <c r="E1450" s="231"/>
      <c r="F1450" s="304"/>
      <c r="G1450" s="260"/>
      <c r="H1450" s="270"/>
      <c r="I1450" s="306"/>
      <c r="J1450" s="231"/>
    </row>
    <row r="1451" spans="1:10" ht="12" customHeight="1" x14ac:dyDescent="0.2">
      <c r="A1451" s="266"/>
      <c r="B1451" s="232"/>
      <c r="C1451" s="233"/>
      <c r="D1451" s="232"/>
      <c r="E1451" s="231"/>
      <c r="F1451" s="311"/>
      <c r="G1451" s="261"/>
      <c r="H1451" s="270"/>
      <c r="I1451" s="306"/>
      <c r="J1451" s="263"/>
    </row>
    <row r="1452" spans="1:10" ht="12" customHeight="1" x14ac:dyDescent="0.2">
      <c r="A1452" s="264"/>
      <c r="B1452" s="232"/>
      <c r="C1452" s="232"/>
      <c r="D1452" s="234"/>
      <c r="E1452" s="236"/>
      <c r="F1452" s="312"/>
      <c r="G1452" s="272"/>
      <c r="H1452" s="274"/>
      <c r="I1452" s="308"/>
      <c r="J1452" s="271"/>
    </row>
    <row r="1453" spans="1:10" ht="12" customHeight="1" x14ac:dyDescent="0.2">
      <c r="A1453" s="264"/>
      <c r="B1453" s="232"/>
      <c r="C1453" s="232"/>
      <c r="D1453" s="234"/>
      <c r="E1453" s="236"/>
      <c r="F1453" s="312"/>
      <c r="G1453" s="273"/>
      <c r="H1453" s="274"/>
      <c r="I1453" s="308"/>
      <c r="J1453" s="271"/>
    </row>
    <row r="1454" spans="1:10" ht="12" customHeight="1" x14ac:dyDescent="0.2">
      <c r="A1454" s="264"/>
      <c r="B1454" s="232"/>
      <c r="C1454" s="232"/>
      <c r="D1454" s="234"/>
      <c r="E1454" s="235"/>
      <c r="F1454" s="310"/>
      <c r="G1454" s="260"/>
      <c r="H1454" s="262"/>
      <c r="I1454" s="307"/>
      <c r="J1454" s="235"/>
    </row>
    <row r="1455" spans="1:10" ht="12" customHeight="1" x14ac:dyDescent="0.2">
      <c r="A1455" s="264"/>
      <c r="B1455" s="232"/>
      <c r="C1455" s="233"/>
      <c r="D1455" s="234"/>
      <c r="E1455" s="235"/>
      <c r="F1455" s="310"/>
      <c r="G1455" s="261"/>
      <c r="H1455" s="262"/>
      <c r="I1455" s="307"/>
      <c r="J1455" s="235"/>
    </row>
    <row r="1456" spans="1:10" ht="12" customHeight="1" x14ac:dyDescent="0.2">
      <c r="A1456" s="264"/>
      <c r="B1456" s="232"/>
      <c r="C1456" s="232"/>
      <c r="D1456" s="234"/>
      <c r="E1456" s="231"/>
      <c r="F1456" s="304"/>
      <c r="G1456" s="260"/>
      <c r="H1456" s="262"/>
      <c r="I1456" s="306"/>
      <c r="J1456" s="231"/>
    </row>
    <row r="1457" spans="1:10" ht="12" customHeight="1" x14ac:dyDescent="0.2">
      <c r="A1457" s="264"/>
      <c r="B1457" s="232"/>
      <c r="C1457" s="233"/>
      <c r="D1457" s="234"/>
      <c r="E1457" s="231"/>
      <c r="F1457" s="305"/>
      <c r="G1457" s="261"/>
      <c r="H1457" s="262"/>
      <c r="I1457" s="306"/>
      <c r="J1457" s="263"/>
    </row>
    <row r="1458" spans="1:10" ht="12" customHeight="1" x14ac:dyDescent="0.2">
      <c r="A1458" s="264"/>
      <c r="B1458" s="232"/>
      <c r="C1458" s="232"/>
      <c r="D1458" s="234"/>
      <c r="E1458" s="235"/>
      <c r="F1458" s="310"/>
      <c r="G1458" s="260"/>
      <c r="H1458" s="262"/>
      <c r="I1458" s="307"/>
      <c r="J1458" s="235"/>
    </row>
    <row r="1459" spans="1:10" ht="12" customHeight="1" x14ac:dyDescent="0.2">
      <c r="A1459" s="264"/>
      <c r="B1459" s="232"/>
      <c r="C1459" s="232"/>
      <c r="D1459" s="234"/>
      <c r="E1459" s="235"/>
      <c r="F1459" s="310"/>
      <c r="G1459" s="261"/>
      <c r="H1459" s="262"/>
      <c r="I1459" s="307"/>
      <c r="J1459" s="235"/>
    </row>
    <row r="1460" spans="1:10" ht="12" customHeight="1" x14ac:dyDescent="0.2">
      <c r="A1460" s="264"/>
      <c r="B1460" s="232"/>
      <c r="C1460" s="232"/>
      <c r="D1460" s="234"/>
      <c r="E1460" s="235"/>
      <c r="F1460" s="310"/>
      <c r="G1460" s="260"/>
      <c r="H1460" s="262"/>
      <c r="I1460" s="262"/>
      <c r="J1460" s="235"/>
    </row>
    <row r="1461" spans="1:10" ht="12" customHeight="1" x14ac:dyDescent="0.2">
      <c r="A1461" s="264"/>
      <c r="B1461" s="232"/>
      <c r="C1461" s="233"/>
      <c r="D1461" s="234"/>
      <c r="E1461" s="235"/>
      <c r="F1461" s="310"/>
      <c r="G1461" s="261"/>
      <c r="H1461" s="262"/>
      <c r="I1461" s="262"/>
      <c r="J1461" s="235"/>
    </row>
    <row r="1462" spans="1:10" ht="12" customHeight="1" x14ac:dyDescent="0.2">
      <c r="A1462" s="264"/>
      <c r="B1462" s="232"/>
      <c r="C1462" s="232"/>
      <c r="D1462" s="234"/>
      <c r="E1462" s="231"/>
      <c r="F1462" s="304"/>
      <c r="G1462" s="260"/>
      <c r="H1462" s="262"/>
      <c r="I1462" s="306"/>
      <c r="J1462" s="231"/>
    </row>
    <row r="1463" spans="1:10" ht="12" customHeight="1" x14ac:dyDescent="0.2">
      <c r="A1463" s="264"/>
      <c r="B1463" s="232"/>
      <c r="C1463" s="232"/>
      <c r="D1463" s="234"/>
      <c r="E1463" s="231"/>
      <c r="F1463" s="305"/>
      <c r="G1463" s="261"/>
      <c r="H1463" s="262"/>
      <c r="I1463" s="306"/>
      <c r="J1463" s="263"/>
    </row>
    <row r="1464" spans="1:10" ht="12" customHeight="1" x14ac:dyDescent="0.2">
      <c r="A1464" s="264"/>
      <c r="B1464" s="232"/>
      <c r="C1464" s="232"/>
      <c r="D1464" s="234"/>
      <c r="E1464" s="235"/>
      <c r="F1464" s="310"/>
      <c r="G1464" s="260"/>
      <c r="H1464" s="262"/>
      <c r="I1464" s="307"/>
      <c r="J1464" s="235"/>
    </row>
    <row r="1465" spans="1:10" ht="12" customHeight="1" x14ac:dyDescent="0.2">
      <c r="A1465" s="264"/>
      <c r="B1465" s="232"/>
      <c r="C1465" s="233"/>
      <c r="D1465" s="234"/>
      <c r="E1465" s="235"/>
      <c r="F1465" s="310"/>
      <c r="G1465" s="261"/>
      <c r="H1465" s="262"/>
      <c r="I1465" s="307"/>
      <c r="J1465" s="235"/>
    </row>
    <row r="1466" spans="1:10" ht="12" customHeight="1" x14ac:dyDescent="0.2">
      <c r="A1466" s="264"/>
      <c r="B1466" s="232"/>
      <c r="C1466" s="232"/>
      <c r="D1466" s="234"/>
      <c r="E1466" s="235"/>
      <c r="F1466" s="310"/>
      <c r="G1466" s="260"/>
      <c r="H1466" s="262"/>
      <c r="I1466" s="262"/>
      <c r="J1466" s="235"/>
    </row>
    <row r="1467" spans="1:10" ht="12" customHeight="1" x14ac:dyDescent="0.2">
      <c r="A1467" s="264"/>
      <c r="B1467" s="232"/>
      <c r="C1467" s="233"/>
      <c r="D1467" s="234"/>
      <c r="E1467" s="235"/>
      <c r="F1467" s="310"/>
      <c r="G1467" s="261"/>
      <c r="H1467" s="262"/>
      <c r="I1467" s="262"/>
      <c r="J1467" s="235"/>
    </row>
    <row r="1468" spans="1:10" ht="12" customHeight="1" x14ac:dyDescent="0.2">
      <c r="A1468" s="264"/>
      <c r="B1468" s="232"/>
      <c r="C1468" s="232"/>
      <c r="D1468" s="234"/>
      <c r="E1468" s="231"/>
      <c r="F1468" s="304"/>
      <c r="G1468" s="260"/>
      <c r="H1468" s="262"/>
      <c r="I1468" s="306"/>
      <c r="J1468" s="231"/>
    </row>
    <row r="1469" spans="1:10" ht="12" customHeight="1" x14ac:dyDescent="0.2">
      <c r="A1469" s="264"/>
      <c r="B1469" s="232"/>
      <c r="C1469" s="233"/>
      <c r="D1469" s="234"/>
      <c r="E1469" s="231"/>
      <c r="F1469" s="305"/>
      <c r="G1469" s="261"/>
      <c r="H1469" s="262"/>
      <c r="I1469" s="306"/>
      <c r="J1469" s="263"/>
    </row>
    <row r="1470" spans="1:10" ht="12" customHeight="1" x14ac:dyDescent="0.2">
      <c r="A1470" s="264"/>
      <c r="B1470" s="232"/>
      <c r="C1470" s="232"/>
      <c r="D1470" s="234"/>
      <c r="E1470" s="235"/>
      <c r="F1470" s="310"/>
      <c r="G1470" s="260"/>
      <c r="H1470" s="262"/>
      <c r="I1470" s="262"/>
      <c r="J1470" s="235"/>
    </row>
    <row r="1471" spans="1:10" ht="12" customHeight="1" x14ac:dyDescent="0.2">
      <c r="A1471" s="264"/>
      <c r="B1471" s="232"/>
      <c r="C1471" s="233"/>
      <c r="D1471" s="234"/>
      <c r="E1471" s="235"/>
      <c r="F1471" s="310"/>
      <c r="G1471" s="261"/>
      <c r="H1471" s="262"/>
      <c r="I1471" s="262"/>
      <c r="J1471" s="235"/>
    </row>
    <row r="1472" spans="1:10" ht="12" customHeight="1" x14ac:dyDescent="0.2">
      <c r="A1472" s="264"/>
      <c r="B1472" s="232"/>
      <c r="C1472" s="232"/>
      <c r="D1472" s="234"/>
      <c r="E1472" s="235"/>
      <c r="F1472" s="310"/>
      <c r="G1472" s="260"/>
      <c r="H1472" s="262"/>
      <c r="I1472" s="262"/>
      <c r="J1472" s="235"/>
    </row>
    <row r="1473" spans="1:10" ht="12" customHeight="1" x14ac:dyDescent="0.2">
      <c r="A1473" s="264"/>
      <c r="B1473" s="232"/>
      <c r="C1473" s="233"/>
      <c r="D1473" s="234"/>
      <c r="E1473" s="235"/>
      <c r="F1473" s="310"/>
      <c r="G1473" s="261"/>
      <c r="H1473" s="262"/>
      <c r="I1473" s="262"/>
      <c r="J1473" s="235"/>
    </row>
    <row r="1474" spans="1:10" ht="12" customHeight="1" x14ac:dyDescent="0.2">
      <c r="A1474" s="266"/>
      <c r="B1474" s="232"/>
      <c r="C1474" s="232"/>
      <c r="D1474" s="232"/>
      <c r="E1474" s="231"/>
      <c r="F1474" s="304"/>
      <c r="G1474" s="260"/>
      <c r="H1474" s="262"/>
      <c r="I1474" s="306"/>
      <c r="J1474" s="231"/>
    </row>
    <row r="1475" spans="1:10" ht="12" customHeight="1" x14ac:dyDescent="0.2">
      <c r="A1475" s="266"/>
      <c r="B1475" s="232"/>
      <c r="C1475" s="232"/>
      <c r="D1475" s="232"/>
      <c r="E1475" s="231"/>
      <c r="F1475" s="305"/>
      <c r="G1475" s="261"/>
      <c r="H1475" s="262"/>
      <c r="I1475" s="306"/>
      <c r="J1475" s="263"/>
    </row>
    <row r="1476" spans="1:10" ht="12" customHeight="1" x14ac:dyDescent="0.2">
      <c r="A1476" s="266"/>
      <c r="B1476" s="232"/>
      <c r="C1476" s="232"/>
      <c r="D1476" s="232"/>
      <c r="E1476" s="235"/>
      <c r="F1476" s="310"/>
      <c r="G1476" s="260"/>
      <c r="H1476" s="262"/>
      <c r="I1476" s="307"/>
      <c r="J1476" s="235"/>
    </row>
    <row r="1477" spans="1:10" ht="12" customHeight="1" x14ac:dyDescent="0.2">
      <c r="A1477" s="266"/>
      <c r="B1477" s="232"/>
      <c r="C1477" s="232"/>
      <c r="D1477" s="232"/>
      <c r="E1477" s="235"/>
      <c r="F1477" s="310"/>
      <c r="G1477" s="261"/>
      <c r="H1477" s="262"/>
      <c r="I1477" s="307"/>
      <c r="J1477" s="235"/>
    </row>
    <row r="1478" spans="1:10" ht="12" customHeight="1" x14ac:dyDescent="0.2">
      <c r="A1478" s="266"/>
      <c r="B1478" s="232"/>
      <c r="C1478" s="232"/>
      <c r="D1478" s="232"/>
      <c r="E1478" s="231"/>
      <c r="F1478" s="304"/>
      <c r="G1478" s="260"/>
      <c r="H1478" s="262"/>
      <c r="I1478" s="306"/>
      <c r="J1478" s="231"/>
    </row>
    <row r="1479" spans="1:10" ht="12" customHeight="1" x14ac:dyDescent="0.2">
      <c r="A1479" s="266"/>
      <c r="B1479" s="232"/>
      <c r="C1479" s="233"/>
      <c r="D1479" s="232"/>
      <c r="E1479" s="231"/>
      <c r="F1479" s="305"/>
      <c r="G1479" s="261"/>
      <c r="H1479" s="262"/>
      <c r="I1479" s="306"/>
      <c r="J1479" s="263"/>
    </row>
    <row r="1480" spans="1:10" ht="12" customHeight="1" x14ac:dyDescent="0.2">
      <c r="A1480" s="264"/>
      <c r="B1480" s="232"/>
      <c r="C1480" s="232"/>
      <c r="D1480" s="234"/>
      <c r="E1480" s="231"/>
      <c r="F1480" s="304"/>
      <c r="G1480" s="260"/>
      <c r="H1480" s="262"/>
      <c r="I1480" s="306"/>
      <c r="J1480" s="231"/>
    </row>
    <row r="1481" spans="1:10" ht="12" customHeight="1" x14ac:dyDescent="0.2">
      <c r="A1481" s="264"/>
      <c r="B1481" s="232"/>
      <c r="C1481" s="233"/>
      <c r="D1481" s="234"/>
      <c r="E1481" s="231"/>
      <c r="F1481" s="305"/>
      <c r="G1481" s="261"/>
      <c r="H1481" s="262"/>
      <c r="I1481" s="306"/>
      <c r="J1481" s="263"/>
    </row>
    <row r="1482" spans="1:10" ht="12" customHeight="1" x14ac:dyDescent="0.2">
      <c r="A1482" s="264"/>
      <c r="B1482" s="232"/>
      <c r="C1482" s="232"/>
      <c r="D1482" s="234"/>
      <c r="E1482" s="231"/>
      <c r="F1482" s="304"/>
      <c r="G1482" s="260"/>
      <c r="H1482" s="270"/>
      <c r="I1482" s="306"/>
      <c r="J1482" s="231"/>
    </row>
    <row r="1483" spans="1:10" ht="12" customHeight="1" x14ac:dyDescent="0.2">
      <c r="A1483" s="264"/>
      <c r="B1483" s="232"/>
      <c r="C1483" s="233"/>
      <c r="D1483" s="234"/>
      <c r="E1483" s="231"/>
      <c r="F1483" s="311"/>
      <c r="G1483" s="261"/>
      <c r="H1483" s="270"/>
      <c r="I1483" s="306"/>
      <c r="J1483" s="263"/>
    </row>
    <row r="1484" spans="1:10" ht="12" customHeight="1" x14ac:dyDescent="0.2">
      <c r="A1484" s="264"/>
      <c r="B1484" s="232"/>
      <c r="C1484" s="232"/>
      <c r="D1484" s="234"/>
      <c r="E1484" s="235"/>
      <c r="F1484" s="310"/>
      <c r="G1484" s="260"/>
      <c r="H1484" s="262"/>
      <c r="I1484" s="307"/>
      <c r="J1484" s="235"/>
    </row>
    <row r="1485" spans="1:10" ht="12" customHeight="1" x14ac:dyDescent="0.2">
      <c r="A1485" s="264"/>
      <c r="B1485" s="232"/>
      <c r="C1485" s="233"/>
      <c r="D1485" s="234"/>
      <c r="E1485" s="235"/>
      <c r="F1485" s="310"/>
      <c r="G1485" s="261"/>
      <c r="H1485" s="262"/>
      <c r="I1485" s="307"/>
      <c r="J1485" s="235"/>
    </row>
    <row r="1486" spans="1:10" ht="12" customHeight="1" x14ac:dyDescent="0.2">
      <c r="A1486" s="264"/>
      <c r="B1486" s="232"/>
      <c r="C1486" s="232"/>
      <c r="D1486" s="234"/>
      <c r="E1486" s="235"/>
      <c r="F1486" s="310"/>
      <c r="G1486" s="260"/>
      <c r="H1486" s="262"/>
      <c r="I1486" s="262"/>
      <c r="J1486" s="235"/>
    </row>
    <row r="1487" spans="1:10" ht="12" customHeight="1" x14ac:dyDescent="0.2">
      <c r="A1487" s="264"/>
      <c r="B1487" s="232"/>
      <c r="C1487" s="233"/>
      <c r="D1487" s="234"/>
      <c r="E1487" s="235"/>
      <c r="F1487" s="310"/>
      <c r="G1487" s="261"/>
      <c r="H1487" s="262"/>
      <c r="I1487" s="262"/>
      <c r="J1487" s="235"/>
    </row>
    <row r="1488" spans="1:10" ht="12" customHeight="1" x14ac:dyDescent="0.2">
      <c r="A1488" s="264"/>
      <c r="B1488" s="232"/>
      <c r="C1488" s="232"/>
      <c r="D1488" s="234"/>
      <c r="E1488" s="231"/>
      <c r="F1488" s="304"/>
      <c r="G1488" s="260"/>
      <c r="H1488" s="262"/>
      <c r="I1488" s="306"/>
      <c r="J1488" s="231"/>
    </row>
    <row r="1489" spans="1:10" ht="12" customHeight="1" x14ac:dyDescent="0.2">
      <c r="A1489" s="264"/>
      <c r="B1489" s="232"/>
      <c r="C1489" s="233"/>
      <c r="D1489" s="234"/>
      <c r="E1489" s="231"/>
      <c r="F1489" s="305"/>
      <c r="G1489" s="261"/>
      <c r="H1489" s="262"/>
      <c r="I1489" s="306"/>
      <c r="J1489" s="263"/>
    </row>
    <row r="1490" spans="1:10" ht="12" customHeight="1" x14ac:dyDescent="0.2">
      <c r="A1490" s="266"/>
      <c r="B1490" s="232"/>
      <c r="C1490" s="232"/>
      <c r="D1490" s="232"/>
      <c r="E1490" s="235"/>
      <c r="F1490" s="310"/>
      <c r="G1490" s="260"/>
      <c r="H1490" s="262"/>
      <c r="I1490" s="307"/>
      <c r="J1490" s="235"/>
    </row>
    <row r="1491" spans="1:10" ht="12" customHeight="1" x14ac:dyDescent="0.2">
      <c r="A1491" s="266"/>
      <c r="B1491" s="232"/>
      <c r="C1491" s="232"/>
      <c r="D1491" s="232"/>
      <c r="E1491" s="235"/>
      <c r="F1491" s="310"/>
      <c r="G1491" s="261"/>
      <c r="H1491" s="262"/>
      <c r="I1491" s="307"/>
      <c r="J1491" s="235"/>
    </row>
    <row r="1492" spans="1:10" ht="12" customHeight="1" x14ac:dyDescent="0.2">
      <c r="A1492" s="264"/>
      <c r="B1492" s="232"/>
      <c r="C1492" s="232"/>
      <c r="D1492" s="234"/>
      <c r="E1492" s="235"/>
      <c r="F1492" s="310"/>
      <c r="G1492" s="260"/>
      <c r="H1492" s="262"/>
      <c r="I1492" s="262"/>
      <c r="J1492" s="235"/>
    </row>
    <row r="1493" spans="1:10" ht="12" customHeight="1" x14ac:dyDescent="0.2">
      <c r="A1493" s="264"/>
      <c r="B1493" s="232"/>
      <c r="C1493" s="233"/>
      <c r="D1493" s="234"/>
      <c r="E1493" s="235"/>
      <c r="F1493" s="310"/>
      <c r="G1493" s="261"/>
      <c r="H1493" s="262"/>
      <c r="I1493" s="262"/>
      <c r="J1493" s="235"/>
    </row>
    <row r="1494" spans="1:10" ht="12" customHeight="1" x14ac:dyDescent="0.2">
      <c r="A1494" s="264"/>
      <c r="B1494" s="232"/>
      <c r="C1494" s="232"/>
      <c r="D1494" s="234"/>
      <c r="E1494" s="231"/>
      <c r="F1494" s="304"/>
      <c r="G1494" s="260"/>
      <c r="H1494" s="262"/>
      <c r="I1494" s="306"/>
      <c r="J1494" s="231"/>
    </row>
    <row r="1495" spans="1:10" ht="12" customHeight="1" x14ac:dyDescent="0.2">
      <c r="A1495" s="264"/>
      <c r="B1495" s="232"/>
      <c r="C1495" s="232"/>
      <c r="D1495" s="234"/>
      <c r="E1495" s="231"/>
      <c r="F1495" s="305"/>
      <c r="G1495" s="261"/>
      <c r="H1495" s="262"/>
      <c r="I1495" s="306"/>
      <c r="J1495" s="263"/>
    </row>
    <row r="1496" spans="1:10" ht="12" customHeight="1" x14ac:dyDescent="0.2">
      <c r="A1496" s="264"/>
      <c r="B1496" s="232"/>
      <c r="C1496" s="232"/>
      <c r="D1496" s="234"/>
      <c r="E1496" s="231"/>
      <c r="F1496" s="304"/>
      <c r="G1496" s="260"/>
      <c r="H1496" s="262"/>
      <c r="I1496" s="306"/>
      <c r="J1496" s="231"/>
    </row>
    <row r="1497" spans="1:10" ht="12" customHeight="1" x14ac:dyDescent="0.2">
      <c r="A1497" s="264"/>
      <c r="B1497" s="232"/>
      <c r="C1497" s="232"/>
      <c r="D1497" s="234"/>
      <c r="E1497" s="231"/>
      <c r="F1497" s="305"/>
      <c r="G1497" s="261"/>
      <c r="H1497" s="262"/>
      <c r="I1497" s="306"/>
      <c r="J1497" s="263"/>
    </row>
    <row r="1498" spans="1:10" ht="12" customHeight="1" x14ac:dyDescent="0.2">
      <c r="A1498" s="264"/>
      <c r="B1498" s="232"/>
      <c r="C1498" s="232"/>
      <c r="D1498" s="234"/>
      <c r="E1498" s="231"/>
      <c r="F1498" s="310"/>
      <c r="G1498" s="260"/>
      <c r="H1498" s="262"/>
      <c r="I1498" s="306"/>
      <c r="J1498" s="231"/>
    </row>
    <row r="1499" spans="1:10" ht="12" customHeight="1" x14ac:dyDescent="0.2">
      <c r="A1499" s="264"/>
      <c r="B1499" s="232"/>
      <c r="C1499" s="232"/>
      <c r="D1499" s="234"/>
      <c r="E1499" s="231"/>
      <c r="F1499" s="310"/>
      <c r="G1499" s="261"/>
      <c r="H1499" s="262"/>
      <c r="I1499" s="306"/>
      <c r="J1499" s="263"/>
    </row>
    <row r="1500" spans="1:10" ht="12" customHeight="1" x14ac:dyDescent="0.2">
      <c r="A1500" s="264"/>
      <c r="B1500" s="232"/>
      <c r="C1500" s="232"/>
      <c r="D1500" s="234"/>
      <c r="E1500" s="235"/>
      <c r="F1500" s="310"/>
      <c r="G1500" s="260"/>
      <c r="H1500" s="262"/>
      <c r="I1500" s="307"/>
      <c r="J1500" s="235"/>
    </row>
    <row r="1501" spans="1:10" ht="12" customHeight="1" x14ac:dyDescent="0.2">
      <c r="A1501" s="264"/>
      <c r="B1501" s="232"/>
      <c r="C1501" s="233"/>
      <c r="D1501" s="234"/>
      <c r="E1501" s="235"/>
      <c r="F1501" s="310"/>
      <c r="G1501" s="261"/>
      <c r="H1501" s="262"/>
      <c r="I1501" s="307"/>
      <c r="J1501" s="235"/>
    </row>
    <row r="1502" spans="1:10" ht="12" customHeight="1" x14ac:dyDescent="0.2">
      <c r="A1502" s="264"/>
      <c r="B1502" s="232"/>
      <c r="C1502" s="232"/>
      <c r="D1502" s="234"/>
      <c r="E1502" s="231"/>
      <c r="F1502" s="304"/>
      <c r="G1502" s="260"/>
      <c r="H1502" s="262"/>
      <c r="I1502" s="306"/>
      <c r="J1502" s="231"/>
    </row>
    <row r="1503" spans="1:10" ht="12" customHeight="1" x14ac:dyDescent="0.2">
      <c r="A1503" s="264"/>
      <c r="B1503" s="232"/>
      <c r="C1503" s="232"/>
      <c r="D1503" s="234"/>
      <c r="E1503" s="231"/>
      <c r="F1503" s="305"/>
      <c r="G1503" s="261"/>
      <c r="H1503" s="262"/>
      <c r="I1503" s="306"/>
      <c r="J1503" s="263"/>
    </row>
    <row r="1504" spans="1:10" ht="12" customHeight="1" x14ac:dyDescent="0.2">
      <c r="A1504" s="266"/>
      <c r="B1504" s="232"/>
      <c r="C1504" s="232"/>
      <c r="D1504" s="232"/>
      <c r="E1504" s="231"/>
      <c r="F1504" s="310"/>
      <c r="G1504" s="260"/>
      <c r="H1504" s="262"/>
      <c r="I1504" s="306"/>
      <c r="J1504" s="231"/>
    </row>
    <row r="1505" spans="1:10" ht="12" customHeight="1" x14ac:dyDescent="0.2">
      <c r="A1505" s="266"/>
      <c r="B1505" s="232"/>
      <c r="C1505" s="233"/>
      <c r="D1505" s="232"/>
      <c r="E1505" s="231"/>
      <c r="F1505" s="310"/>
      <c r="G1505" s="261"/>
      <c r="H1505" s="262"/>
      <c r="I1505" s="306"/>
      <c r="J1505" s="263"/>
    </row>
    <row r="1506" spans="1:10" ht="12" customHeight="1" x14ac:dyDescent="0.2">
      <c r="A1506" s="264"/>
      <c r="B1506" s="232"/>
      <c r="C1506" s="232"/>
      <c r="D1506" s="234"/>
      <c r="E1506" s="235"/>
      <c r="F1506" s="310"/>
      <c r="G1506" s="260"/>
      <c r="H1506" s="262"/>
      <c r="I1506" s="307"/>
      <c r="J1506" s="235"/>
    </row>
    <row r="1507" spans="1:10" ht="12" customHeight="1" x14ac:dyDescent="0.2">
      <c r="A1507" s="264"/>
      <c r="B1507" s="232"/>
      <c r="C1507" s="233"/>
      <c r="D1507" s="234"/>
      <c r="E1507" s="235"/>
      <c r="F1507" s="310"/>
      <c r="G1507" s="261"/>
      <c r="H1507" s="262"/>
      <c r="I1507" s="307"/>
      <c r="J1507" s="235"/>
    </row>
    <row r="1508" spans="1:10" ht="12" customHeight="1" x14ac:dyDescent="0.2">
      <c r="A1508" s="264"/>
      <c r="B1508" s="232"/>
      <c r="C1508" s="232"/>
      <c r="D1508" s="234"/>
      <c r="E1508" s="235"/>
      <c r="F1508" s="310"/>
      <c r="G1508" s="260"/>
      <c r="H1508" s="262"/>
      <c r="I1508" s="307"/>
      <c r="J1508" s="235"/>
    </row>
    <row r="1509" spans="1:10" ht="12" customHeight="1" x14ac:dyDescent="0.2">
      <c r="A1509" s="264"/>
      <c r="B1509" s="232"/>
      <c r="C1509" s="233"/>
      <c r="D1509" s="234"/>
      <c r="E1509" s="235"/>
      <c r="F1509" s="310"/>
      <c r="G1509" s="261"/>
      <c r="H1509" s="262"/>
      <c r="I1509" s="307"/>
      <c r="J1509" s="235"/>
    </row>
    <row r="1510" spans="1:10" ht="12" customHeight="1" x14ac:dyDescent="0.2">
      <c r="A1510" s="264"/>
      <c r="B1510" s="232"/>
      <c r="C1510" s="232"/>
      <c r="D1510" s="234"/>
      <c r="E1510" s="235"/>
      <c r="F1510" s="310"/>
      <c r="G1510" s="260"/>
      <c r="H1510" s="262"/>
      <c r="I1510" s="262"/>
      <c r="J1510" s="235"/>
    </row>
    <row r="1511" spans="1:10" ht="12" customHeight="1" x14ac:dyDescent="0.2">
      <c r="A1511" s="264"/>
      <c r="B1511" s="232"/>
      <c r="C1511" s="233"/>
      <c r="D1511" s="234"/>
      <c r="E1511" s="235"/>
      <c r="F1511" s="310"/>
      <c r="G1511" s="261"/>
      <c r="H1511" s="262"/>
      <c r="I1511" s="262"/>
      <c r="J1511" s="235"/>
    </row>
    <row r="1512" spans="1:10" ht="12" customHeight="1" x14ac:dyDescent="0.2">
      <c r="A1512" s="264"/>
      <c r="B1512" s="232"/>
      <c r="C1512" s="232"/>
      <c r="D1512" s="234"/>
      <c r="E1512" s="231"/>
      <c r="F1512" s="304"/>
      <c r="G1512" s="260"/>
      <c r="H1512" s="262"/>
      <c r="I1512" s="306"/>
      <c r="J1512" s="231"/>
    </row>
    <row r="1513" spans="1:10" ht="12" customHeight="1" x14ac:dyDescent="0.2">
      <c r="A1513" s="264"/>
      <c r="B1513" s="232"/>
      <c r="C1513" s="233"/>
      <c r="D1513" s="234"/>
      <c r="E1513" s="231"/>
      <c r="F1513" s="305"/>
      <c r="G1513" s="261"/>
      <c r="H1513" s="262"/>
      <c r="I1513" s="306"/>
      <c r="J1513" s="263"/>
    </row>
    <row r="1514" spans="1:10" ht="12" customHeight="1" x14ac:dyDescent="0.2">
      <c r="A1514" s="266"/>
      <c r="B1514" s="232"/>
      <c r="C1514" s="232"/>
      <c r="D1514" s="232"/>
      <c r="E1514" s="235"/>
      <c r="F1514" s="310"/>
      <c r="G1514" s="260"/>
      <c r="H1514" s="262"/>
      <c r="I1514" s="307"/>
      <c r="J1514" s="235"/>
    </row>
    <row r="1515" spans="1:10" ht="12" customHeight="1" x14ac:dyDescent="0.2">
      <c r="A1515" s="266"/>
      <c r="B1515" s="232"/>
      <c r="C1515" s="232"/>
      <c r="D1515" s="232"/>
      <c r="E1515" s="235"/>
      <c r="F1515" s="310"/>
      <c r="G1515" s="261"/>
      <c r="H1515" s="262"/>
      <c r="I1515" s="307"/>
      <c r="J1515" s="235"/>
    </row>
    <row r="1516" spans="1:10" ht="12" customHeight="1" x14ac:dyDescent="0.2">
      <c r="A1516" s="266"/>
      <c r="B1516" s="232"/>
      <c r="C1516" s="232"/>
      <c r="D1516" s="232"/>
      <c r="E1516" s="231"/>
      <c r="F1516" s="304"/>
      <c r="G1516" s="260"/>
      <c r="H1516" s="262"/>
      <c r="I1516" s="306"/>
      <c r="J1516" s="231"/>
    </row>
    <row r="1517" spans="1:10" ht="12" customHeight="1" x14ac:dyDescent="0.2">
      <c r="A1517" s="266"/>
      <c r="B1517" s="232"/>
      <c r="C1517" s="233"/>
      <c r="D1517" s="232"/>
      <c r="E1517" s="231"/>
      <c r="F1517" s="305"/>
      <c r="G1517" s="261"/>
      <c r="H1517" s="262"/>
      <c r="I1517" s="306"/>
      <c r="J1517" s="263"/>
    </row>
    <row r="1518" spans="1:10" ht="12" customHeight="1" x14ac:dyDescent="0.2">
      <c r="A1518" s="264"/>
      <c r="B1518" s="232"/>
      <c r="C1518" s="232"/>
      <c r="D1518" s="234"/>
      <c r="E1518" s="231"/>
      <c r="F1518" s="304"/>
      <c r="G1518" s="260"/>
      <c r="H1518" s="262"/>
      <c r="I1518" s="306"/>
      <c r="J1518" s="231"/>
    </row>
    <row r="1519" spans="1:10" ht="12" customHeight="1" x14ac:dyDescent="0.2">
      <c r="A1519" s="264"/>
      <c r="B1519" s="232"/>
      <c r="C1519" s="233"/>
      <c r="D1519" s="234"/>
      <c r="E1519" s="231"/>
      <c r="F1519" s="305"/>
      <c r="G1519" s="261"/>
      <c r="H1519" s="262"/>
      <c r="I1519" s="306"/>
      <c r="J1519" s="263"/>
    </row>
    <row r="1520" spans="1:10" ht="12" customHeight="1" x14ac:dyDescent="0.2">
      <c r="A1520" s="264"/>
      <c r="B1520" s="232"/>
      <c r="C1520" s="232"/>
      <c r="D1520" s="234"/>
      <c r="E1520" s="235"/>
      <c r="F1520" s="267"/>
      <c r="G1520" s="260"/>
      <c r="H1520" s="262"/>
      <c r="I1520" s="268"/>
      <c r="J1520" s="235"/>
    </row>
    <row r="1521" spans="1:10" ht="12" customHeight="1" x14ac:dyDescent="0.2">
      <c r="A1521" s="264"/>
      <c r="B1521" s="232"/>
      <c r="C1521" s="233"/>
      <c r="D1521" s="234"/>
      <c r="E1521" s="235"/>
      <c r="F1521" s="267"/>
      <c r="G1521" s="261"/>
      <c r="H1521" s="262"/>
      <c r="I1521" s="268"/>
      <c r="J1521" s="235"/>
    </row>
    <row r="1522" spans="1:10" ht="12" customHeight="1" x14ac:dyDescent="0.2">
      <c r="A1522" s="264"/>
      <c r="B1522" s="232"/>
      <c r="C1522" s="232"/>
      <c r="D1522" s="234"/>
      <c r="E1522" s="231"/>
      <c r="F1522" s="226"/>
      <c r="G1522" s="260"/>
      <c r="H1522" s="262"/>
      <c r="I1522" s="225"/>
      <c r="J1522" s="231"/>
    </row>
    <row r="1523" spans="1:10" ht="12" customHeight="1" x14ac:dyDescent="0.2">
      <c r="A1523" s="264"/>
      <c r="B1523" s="232"/>
      <c r="C1523" s="232"/>
      <c r="D1523" s="234"/>
      <c r="E1523" s="231"/>
      <c r="F1523" s="263"/>
      <c r="G1523" s="261"/>
      <c r="H1523" s="262"/>
      <c r="I1523" s="225"/>
      <c r="J1523" s="263"/>
    </row>
    <row r="1524" spans="1:10" ht="12" customHeight="1" x14ac:dyDescent="0.2">
      <c r="A1524" s="264"/>
      <c r="B1524" s="232"/>
      <c r="C1524" s="232"/>
      <c r="D1524" s="234"/>
      <c r="E1524" s="231"/>
      <c r="F1524" s="226"/>
      <c r="G1524" s="260"/>
      <c r="H1524" s="262"/>
      <c r="I1524" s="225"/>
      <c r="J1524" s="231"/>
    </row>
    <row r="1525" spans="1:10" ht="12" customHeight="1" x14ac:dyDescent="0.2">
      <c r="A1525" s="264"/>
      <c r="B1525" s="232"/>
      <c r="C1525" s="233"/>
      <c r="D1525" s="234"/>
      <c r="E1525" s="231"/>
      <c r="F1525" s="263"/>
      <c r="G1525" s="261"/>
      <c r="H1525" s="262"/>
      <c r="I1525" s="225"/>
      <c r="J1525" s="263"/>
    </row>
    <row r="1526" spans="1:10" ht="12" customHeight="1" x14ac:dyDescent="0.2">
      <c r="A1526" s="264"/>
      <c r="B1526" s="232"/>
      <c r="C1526" s="232"/>
      <c r="D1526" s="234"/>
      <c r="E1526" s="236"/>
      <c r="F1526" s="271"/>
      <c r="G1526" s="272"/>
      <c r="H1526" s="274"/>
      <c r="I1526" s="283"/>
      <c r="J1526" s="271"/>
    </row>
    <row r="1527" spans="1:10" ht="12" customHeight="1" x14ac:dyDescent="0.2">
      <c r="A1527" s="264"/>
      <c r="B1527" s="232"/>
      <c r="C1527" s="233"/>
      <c r="D1527" s="234"/>
      <c r="E1527" s="236"/>
      <c r="F1527" s="271"/>
      <c r="G1527" s="273"/>
      <c r="H1527" s="274"/>
      <c r="I1527" s="283"/>
      <c r="J1527" s="271"/>
    </row>
    <row r="1528" spans="1:10" ht="12" customHeight="1" x14ac:dyDescent="0.2">
      <c r="A1528" s="264"/>
      <c r="B1528" s="232"/>
      <c r="C1528" s="232"/>
      <c r="D1528" s="234"/>
      <c r="E1528" s="235"/>
      <c r="F1528" s="267"/>
      <c r="G1528" s="260"/>
      <c r="H1528" s="262"/>
      <c r="I1528" s="268"/>
      <c r="J1528" s="235"/>
    </row>
    <row r="1529" spans="1:10" ht="12" customHeight="1" x14ac:dyDescent="0.2">
      <c r="A1529" s="264"/>
      <c r="B1529" s="232"/>
      <c r="C1529" s="232"/>
      <c r="D1529" s="234"/>
      <c r="E1529" s="235"/>
      <c r="F1529" s="267"/>
      <c r="G1529" s="261"/>
      <c r="H1529" s="262"/>
      <c r="I1529" s="268"/>
      <c r="J1529" s="235"/>
    </row>
    <row r="1530" spans="1:10" ht="12" customHeight="1" x14ac:dyDescent="0.2">
      <c r="A1530" s="264"/>
      <c r="B1530" s="232"/>
      <c r="C1530" s="232"/>
      <c r="D1530" s="234"/>
      <c r="E1530" s="231"/>
      <c r="F1530" s="226"/>
      <c r="G1530" s="260"/>
      <c r="H1530" s="270"/>
      <c r="I1530" s="225"/>
      <c r="J1530" s="231"/>
    </row>
    <row r="1531" spans="1:10" ht="12" customHeight="1" x14ac:dyDescent="0.2">
      <c r="A1531" s="264"/>
      <c r="B1531" s="232"/>
      <c r="C1531" s="233"/>
      <c r="D1531" s="234"/>
      <c r="E1531" s="231"/>
      <c r="F1531" s="269"/>
      <c r="G1531" s="261"/>
      <c r="H1531" s="270"/>
      <c r="I1531" s="225"/>
      <c r="J1531" s="263"/>
    </row>
    <row r="1532" spans="1:10" ht="12" customHeight="1" x14ac:dyDescent="0.2">
      <c r="A1532" s="264"/>
      <c r="B1532" s="232"/>
      <c r="C1532" s="232"/>
      <c r="D1532" s="234"/>
      <c r="E1532" s="235"/>
      <c r="F1532" s="267"/>
      <c r="G1532" s="260"/>
      <c r="H1532" s="262"/>
      <c r="I1532" s="268"/>
      <c r="J1532" s="235"/>
    </row>
    <row r="1533" spans="1:10" ht="12" customHeight="1" x14ac:dyDescent="0.2">
      <c r="A1533" s="264"/>
      <c r="B1533" s="232"/>
      <c r="C1533" s="233"/>
      <c r="D1533" s="234"/>
      <c r="E1533" s="235"/>
      <c r="F1533" s="267"/>
      <c r="G1533" s="261"/>
      <c r="H1533" s="262"/>
      <c r="I1533" s="268"/>
      <c r="J1533" s="235"/>
    </row>
    <row r="1534" spans="1:10" ht="12" customHeight="1" x14ac:dyDescent="0.2">
      <c r="A1534" s="264"/>
      <c r="B1534" s="232"/>
      <c r="C1534" s="232"/>
      <c r="D1534" s="234"/>
      <c r="E1534" s="235"/>
      <c r="F1534" s="267"/>
      <c r="G1534" s="260"/>
      <c r="H1534" s="262"/>
      <c r="I1534" s="267"/>
      <c r="J1534" s="235"/>
    </row>
    <row r="1535" spans="1:10" ht="12" customHeight="1" x14ac:dyDescent="0.2">
      <c r="A1535" s="264"/>
      <c r="B1535" s="232"/>
      <c r="C1535" s="233"/>
      <c r="D1535" s="234"/>
      <c r="E1535" s="235"/>
      <c r="F1535" s="267"/>
      <c r="G1535" s="261"/>
      <c r="H1535" s="262"/>
      <c r="I1535" s="267"/>
      <c r="J1535" s="235"/>
    </row>
    <row r="1536" spans="1:10" ht="12" customHeight="1" x14ac:dyDescent="0.2">
      <c r="A1536" s="264"/>
      <c r="B1536" s="232"/>
      <c r="C1536" s="232"/>
      <c r="D1536" s="234"/>
      <c r="E1536" s="231"/>
      <c r="F1536" s="226"/>
      <c r="G1536" s="260"/>
      <c r="H1536" s="262"/>
      <c r="I1536" s="225"/>
      <c r="J1536" s="231"/>
    </row>
    <row r="1537" spans="1:10" ht="12" customHeight="1" x14ac:dyDescent="0.2">
      <c r="A1537" s="264"/>
      <c r="B1537" s="232"/>
      <c r="C1537" s="233"/>
      <c r="D1537" s="234"/>
      <c r="E1537" s="231"/>
      <c r="F1537" s="263"/>
      <c r="G1537" s="261"/>
      <c r="H1537" s="262"/>
      <c r="I1537" s="225"/>
      <c r="J1537" s="263"/>
    </row>
    <row r="1538" spans="1:10" ht="12" customHeight="1" x14ac:dyDescent="0.2">
      <c r="A1538" s="264"/>
      <c r="B1538" s="232"/>
      <c r="C1538" s="232"/>
      <c r="D1538" s="234"/>
      <c r="E1538" s="235"/>
      <c r="F1538" s="267"/>
      <c r="G1538" s="260"/>
      <c r="H1538" s="262"/>
      <c r="I1538" s="268"/>
      <c r="J1538" s="235"/>
    </row>
    <row r="1539" spans="1:10" ht="12" customHeight="1" x14ac:dyDescent="0.2">
      <c r="A1539" s="264"/>
      <c r="B1539" s="232"/>
      <c r="C1539" s="233"/>
      <c r="D1539" s="234"/>
      <c r="E1539" s="235"/>
      <c r="F1539" s="267"/>
      <c r="G1539" s="261"/>
      <c r="H1539" s="262"/>
      <c r="I1539" s="268"/>
      <c r="J1539" s="235"/>
    </row>
    <row r="1540" spans="1:10" ht="12" customHeight="1" x14ac:dyDescent="0.2">
      <c r="A1540" s="264"/>
      <c r="B1540" s="232"/>
      <c r="C1540" s="232"/>
      <c r="D1540" s="234"/>
      <c r="E1540" s="235"/>
      <c r="F1540" s="267"/>
      <c r="G1540" s="260"/>
      <c r="H1540" s="262"/>
      <c r="I1540" s="268"/>
      <c r="J1540" s="235"/>
    </row>
    <row r="1541" spans="1:10" ht="12" customHeight="1" x14ac:dyDescent="0.2">
      <c r="A1541" s="264"/>
      <c r="B1541" s="232"/>
      <c r="C1541" s="233"/>
      <c r="D1541" s="234"/>
      <c r="E1541" s="235"/>
      <c r="F1541" s="267"/>
      <c r="G1541" s="261"/>
      <c r="H1541" s="262"/>
      <c r="I1541" s="268"/>
      <c r="J1541" s="235"/>
    </row>
    <row r="1542" spans="1:10" ht="12" customHeight="1" x14ac:dyDescent="0.2">
      <c r="A1542" s="264"/>
      <c r="B1542" s="232"/>
      <c r="C1542" s="232"/>
      <c r="D1542" s="234"/>
      <c r="E1542" s="235"/>
      <c r="F1542" s="267"/>
      <c r="G1542" s="260"/>
      <c r="H1542" s="262"/>
      <c r="I1542" s="225"/>
      <c r="J1542" s="235"/>
    </row>
    <row r="1543" spans="1:10" ht="12" customHeight="1" x14ac:dyDescent="0.2">
      <c r="A1543" s="264"/>
      <c r="B1543" s="232"/>
      <c r="C1543" s="232"/>
      <c r="D1543" s="234"/>
      <c r="E1543" s="235"/>
      <c r="F1543" s="267"/>
      <c r="G1543" s="261"/>
      <c r="H1543" s="262"/>
      <c r="I1543" s="225"/>
      <c r="J1543" s="235"/>
    </row>
    <row r="1544" spans="1:10" ht="12" customHeight="1" x14ac:dyDescent="0.2">
      <c r="A1544" s="264"/>
      <c r="B1544" s="232"/>
      <c r="C1544" s="232"/>
      <c r="D1544" s="234"/>
      <c r="E1544" s="231"/>
      <c r="F1544" s="226"/>
      <c r="G1544" s="260"/>
      <c r="H1544" s="262"/>
      <c r="I1544" s="225"/>
      <c r="J1544" s="231"/>
    </row>
    <row r="1545" spans="1:10" ht="12" customHeight="1" x14ac:dyDescent="0.2">
      <c r="A1545" s="264"/>
      <c r="B1545" s="232"/>
      <c r="C1545" s="233"/>
      <c r="D1545" s="234"/>
      <c r="E1545" s="231"/>
      <c r="F1545" s="263"/>
      <c r="G1545" s="261"/>
      <c r="H1545" s="262"/>
      <c r="I1545" s="225"/>
      <c r="J1545" s="263"/>
    </row>
    <row r="1546" spans="1:10" ht="12" customHeight="1" x14ac:dyDescent="0.2">
      <c r="A1546" s="264"/>
      <c r="B1546" s="232"/>
      <c r="C1546" s="232"/>
      <c r="D1546" s="234"/>
      <c r="E1546" s="231"/>
      <c r="F1546" s="226"/>
      <c r="G1546" s="260"/>
      <c r="H1546" s="262"/>
      <c r="I1546" s="225"/>
      <c r="J1546" s="231"/>
    </row>
    <row r="1547" spans="1:10" ht="12" customHeight="1" x14ac:dyDescent="0.2">
      <c r="A1547" s="264"/>
      <c r="B1547" s="232"/>
      <c r="C1547" s="233"/>
      <c r="D1547" s="234"/>
      <c r="E1547" s="231"/>
      <c r="F1547" s="263"/>
      <c r="G1547" s="261"/>
      <c r="H1547" s="262"/>
      <c r="I1547" s="225"/>
      <c r="J1547" s="263"/>
    </row>
    <row r="1548" spans="1:10" ht="12" customHeight="1" x14ac:dyDescent="0.2">
      <c r="A1548" s="264"/>
      <c r="B1548" s="232"/>
      <c r="C1548" s="232"/>
      <c r="D1548" s="234"/>
      <c r="E1548" s="235"/>
      <c r="F1548" s="267"/>
      <c r="G1548" s="260"/>
      <c r="H1548" s="262"/>
      <c r="I1548" s="225"/>
      <c r="J1548" s="235"/>
    </row>
    <row r="1549" spans="1:10" ht="12" customHeight="1" x14ac:dyDescent="0.2">
      <c r="A1549" s="264"/>
      <c r="B1549" s="232"/>
      <c r="C1549" s="233"/>
      <c r="D1549" s="234"/>
      <c r="E1549" s="235"/>
      <c r="F1549" s="267"/>
      <c r="G1549" s="261"/>
      <c r="H1549" s="262"/>
      <c r="I1549" s="225"/>
      <c r="J1549" s="235"/>
    </row>
    <row r="1550" spans="1:10" ht="12" customHeight="1" x14ac:dyDescent="0.2">
      <c r="A1550" s="264"/>
      <c r="B1550" s="232"/>
      <c r="C1550" s="232"/>
      <c r="D1550" s="234"/>
      <c r="E1550" s="235"/>
      <c r="F1550" s="267"/>
      <c r="G1550" s="260"/>
      <c r="H1550" s="262"/>
      <c r="I1550" s="288"/>
      <c r="J1550" s="235"/>
    </row>
    <row r="1551" spans="1:10" ht="12" customHeight="1" x14ac:dyDescent="0.2">
      <c r="A1551" s="264"/>
      <c r="B1551" s="232"/>
      <c r="C1551" s="233"/>
      <c r="D1551" s="234"/>
      <c r="E1551" s="235"/>
      <c r="F1551" s="267"/>
      <c r="G1551" s="261"/>
      <c r="H1551" s="262"/>
      <c r="I1551" s="288"/>
      <c r="J1551" s="235"/>
    </row>
    <row r="1552" spans="1:10" ht="12" customHeight="1" x14ac:dyDescent="0.2">
      <c r="A1552" s="264"/>
      <c r="B1552" s="232"/>
      <c r="C1552" s="232"/>
      <c r="D1552" s="234"/>
      <c r="E1552" s="231"/>
      <c r="F1552" s="226"/>
      <c r="G1552" s="260"/>
      <c r="H1552" s="262"/>
      <c r="I1552" s="225"/>
      <c r="J1552" s="231"/>
    </row>
    <row r="1553" spans="1:10" ht="12" customHeight="1" x14ac:dyDescent="0.2">
      <c r="A1553" s="264"/>
      <c r="B1553" s="232"/>
      <c r="C1553" s="233"/>
      <c r="D1553" s="234"/>
      <c r="E1553" s="231"/>
      <c r="F1553" s="263"/>
      <c r="G1553" s="261"/>
      <c r="H1553" s="262"/>
      <c r="I1553" s="225"/>
      <c r="J1553" s="263"/>
    </row>
    <row r="1554" spans="1:10" ht="12" customHeight="1" x14ac:dyDescent="0.2">
      <c r="A1554" s="264"/>
      <c r="B1554" s="232"/>
      <c r="C1554" s="232"/>
      <c r="D1554" s="234"/>
      <c r="E1554" s="235"/>
      <c r="F1554" s="267"/>
      <c r="G1554" s="260"/>
      <c r="H1554" s="262"/>
      <c r="I1554" s="268"/>
      <c r="J1554" s="235"/>
    </row>
    <row r="1555" spans="1:10" ht="12" customHeight="1" x14ac:dyDescent="0.2">
      <c r="A1555" s="264"/>
      <c r="B1555" s="232"/>
      <c r="C1555" s="233"/>
      <c r="D1555" s="234"/>
      <c r="E1555" s="235"/>
      <c r="F1555" s="267"/>
      <c r="G1555" s="261"/>
      <c r="H1555" s="262"/>
      <c r="I1555" s="268"/>
      <c r="J1555" s="235"/>
    </row>
    <row r="1556" spans="1:10" ht="12" customHeight="1" x14ac:dyDescent="0.2">
      <c r="A1556" s="264"/>
      <c r="B1556" s="232"/>
      <c r="C1556" s="232"/>
      <c r="D1556" s="234"/>
      <c r="E1556" s="231"/>
      <c r="F1556" s="226"/>
      <c r="G1556" s="260"/>
      <c r="H1556" s="270"/>
      <c r="I1556" s="225"/>
      <c r="J1556" s="231"/>
    </row>
    <row r="1557" spans="1:10" ht="12" customHeight="1" x14ac:dyDescent="0.2">
      <c r="A1557" s="264"/>
      <c r="B1557" s="232"/>
      <c r="C1557" s="233"/>
      <c r="D1557" s="234"/>
      <c r="E1557" s="231"/>
      <c r="F1557" s="269"/>
      <c r="G1557" s="261"/>
      <c r="H1557" s="270"/>
      <c r="I1557" s="225"/>
      <c r="J1557" s="263"/>
    </row>
    <row r="1558" spans="1:10" ht="12" customHeight="1" x14ac:dyDescent="0.2">
      <c r="A1558" s="264"/>
      <c r="B1558" s="232"/>
      <c r="C1558" s="232"/>
      <c r="D1558" s="234"/>
      <c r="E1558" s="231"/>
      <c r="F1558" s="226"/>
      <c r="G1558" s="260"/>
      <c r="H1558" s="270"/>
      <c r="I1558" s="225"/>
      <c r="J1558" s="231"/>
    </row>
    <row r="1559" spans="1:10" ht="12" customHeight="1" x14ac:dyDescent="0.2">
      <c r="A1559" s="264"/>
      <c r="B1559" s="232"/>
      <c r="C1559" s="233"/>
      <c r="D1559" s="234"/>
      <c r="E1559" s="231"/>
      <c r="F1559" s="269"/>
      <c r="G1559" s="261"/>
      <c r="H1559" s="270"/>
      <c r="I1559" s="225"/>
      <c r="J1559" s="263"/>
    </row>
    <row r="1560" spans="1:10" ht="12" customHeight="1" x14ac:dyDescent="0.2">
      <c r="A1560" s="264"/>
      <c r="B1560" s="232"/>
      <c r="C1560" s="232"/>
      <c r="D1560" s="234"/>
      <c r="E1560" s="235"/>
      <c r="F1560" s="267"/>
      <c r="G1560" s="260"/>
      <c r="H1560" s="262"/>
      <c r="I1560" s="267"/>
      <c r="J1560" s="235"/>
    </row>
    <row r="1561" spans="1:10" ht="12" customHeight="1" x14ac:dyDescent="0.2">
      <c r="A1561" s="264"/>
      <c r="B1561" s="232"/>
      <c r="C1561" s="233"/>
      <c r="D1561" s="234"/>
      <c r="E1561" s="235"/>
      <c r="F1561" s="267"/>
      <c r="G1561" s="261"/>
      <c r="H1561" s="262"/>
      <c r="I1561" s="267"/>
      <c r="J1561" s="235"/>
    </row>
    <row r="1562" spans="1:10" ht="12" customHeight="1" x14ac:dyDescent="0.2">
      <c r="A1562" s="264"/>
      <c r="B1562" s="232"/>
      <c r="C1562" s="232"/>
      <c r="D1562" s="234"/>
      <c r="E1562" s="231"/>
      <c r="F1562" s="226"/>
      <c r="G1562" s="260"/>
      <c r="H1562" s="262"/>
      <c r="I1562" s="225"/>
      <c r="J1562" s="231"/>
    </row>
    <row r="1563" spans="1:10" ht="12" customHeight="1" x14ac:dyDescent="0.2">
      <c r="A1563" s="264"/>
      <c r="B1563" s="232"/>
      <c r="C1563" s="233"/>
      <c r="D1563" s="234"/>
      <c r="E1563" s="231"/>
      <c r="F1563" s="263"/>
      <c r="G1563" s="261"/>
      <c r="H1563" s="262"/>
      <c r="I1563" s="225"/>
      <c r="J1563" s="263"/>
    </row>
    <row r="1564" spans="1:10" ht="12" customHeight="1" x14ac:dyDescent="0.2">
      <c r="A1564" s="264"/>
      <c r="B1564" s="232"/>
      <c r="C1564" s="232"/>
      <c r="D1564" s="234"/>
      <c r="E1564" s="235"/>
      <c r="F1564" s="267"/>
      <c r="G1564" s="260"/>
      <c r="H1564" s="262"/>
      <c r="I1564" s="268"/>
      <c r="J1564" s="235"/>
    </row>
    <row r="1565" spans="1:10" ht="12" customHeight="1" x14ac:dyDescent="0.2">
      <c r="A1565" s="264"/>
      <c r="B1565" s="232"/>
      <c r="C1565" s="233"/>
      <c r="D1565" s="234"/>
      <c r="E1565" s="235"/>
      <c r="F1565" s="267"/>
      <c r="G1565" s="261"/>
      <c r="H1565" s="262"/>
      <c r="I1565" s="268"/>
      <c r="J1565" s="235"/>
    </row>
    <row r="1566" spans="1:10" ht="12" customHeight="1" x14ac:dyDescent="0.2">
      <c r="A1566" s="264"/>
      <c r="B1566" s="232"/>
      <c r="C1566" s="232"/>
      <c r="D1566" s="234"/>
      <c r="E1566" s="235"/>
      <c r="F1566" s="267"/>
      <c r="G1566" s="260"/>
      <c r="H1566" s="262"/>
      <c r="I1566" s="268"/>
      <c r="J1566" s="235"/>
    </row>
    <row r="1567" spans="1:10" ht="12" customHeight="1" x14ac:dyDescent="0.2">
      <c r="A1567" s="264"/>
      <c r="B1567" s="232"/>
      <c r="C1567" s="233"/>
      <c r="D1567" s="234"/>
      <c r="E1567" s="235"/>
      <c r="F1567" s="267"/>
      <c r="G1567" s="261"/>
      <c r="H1567" s="262"/>
      <c r="I1567" s="268"/>
      <c r="J1567" s="235"/>
    </row>
    <row r="1568" spans="1:10" ht="12" customHeight="1" x14ac:dyDescent="0.2">
      <c r="A1568" s="264"/>
      <c r="B1568" s="232"/>
      <c r="C1568" s="232"/>
      <c r="D1568" s="234"/>
      <c r="E1568" s="236"/>
      <c r="F1568" s="271"/>
      <c r="G1568" s="272"/>
      <c r="H1568" s="274"/>
      <c r="I1568" s="283"/>
      <c r="J1568" s="271"/>
    </row>
    <row r="1569" spans="1:10" ht="12" customHeight="1" x14ac:dyDescent="0.2">
      <c r="A1569" s="264"/>
      <c r="B1569" s="232"/>
      <c r="C1569" s="233"/>
      <c r="D1569" s="234"/>
      <c r="E1569" s="236"/>
      <c r="F1569" s="271"/>
      <c r="G1569" s="273"/>
      <c r="H1569" s="274"/>
      <c r="I1569" s="283"/>
      <c r="J1569" s="271"/>
    </row>
    <row r="1570" spans="1:10" ht="12" customHeight="1" x14ac:dyDescent="0.2">
      <c r="A1570" s="264"/>
      <c r="B1570" s="232"/>
      <c r="C1570" s="232"/>
      <c r="D1570" s="234"/>
      <c r="E1570" s="235"/>
      <c r="F1570" s="267"/>
      <c r="G1570" s="260"/>
      <c r="H1570" s="262"/>
      <c r="I1570" s="268"/>
      <c r="J1570" s="235"/>
    </row>
    <row r="1571" spans="1:10" ht="12" customHeight="1" x14ac:dyDescent="0.2">
      <c r="A1571" s="264"/>
      <c r="B1571" s="232"/>
      <c r="C1571" s="233"/>
      <c r="D1571" s="234"/>
      <c r="E1571" s="235"/>
      <c r="F1571" s="267"/>
      <c r="G1571" s="261"/>
      <c r="H1571" s="262"/>
      <c r="I1571" s="268"/>
      <c r="J1571" s="235"/>
    </row>
    <row r="1572" spans="1:10" ht="12" customHeight="1" x14ac:dyDescent="0.2">
      <c r="A1572" s="264"/>
      <c r="B1572" s="232"/>
      <c r="C1572" s="232"/>
      <c r="D1572" s="234"/>
      <c r="E1572" s="231"/>
      <c r="F1572" s="226"/>
      <c r="G1572" s="260"/>
      <c r="H1572" s="262"/>
      <c r="I1572" s="225"/>
      <c r="J1572" s="231"/>
    </row>
    <row r="1573" spans="1:10" ht="12" customHeight="1" x14ac:dyDescent="0.2">
      <c r="A1573" s="264"/>
      <c r="B1573" s="232"/>
      <c r="C1573" s="233"/>
      <c r="D1573" s="234"/>
      <c r="E1573" s="231"/>
      <c r="F1573" s="263"/>
      <c r="G1573" s="261"/>
      <c r="H1573" s="262"/>
      <c r="I1573" s="225"/>
      <c r="J1573" s="263"/>
    </row>
    <row r="1574" spans="1:10" ht="12" customHeight="1" x14ac:dyDescent="0.2">
      <c r="A1574" s="264"/>
      <c r="B1574" s="232"/>
      <c r="C1574" s="232"/>
      <c r="D1574" s="234"/>
      <c r="E1574" s="235"/>
      <c r="F1574" s="267"/>
      <c r="G1574" s="260"/>
      <c r="H1574" s="262"/>
      <c r="I1574" s="268"/>
      <c r="J1574" s="235"/>
    </row>
    <row r="1575" spans="1:10" ht="12" customHeight="1" x14ac:dyDescent="0.2">
      <c r="A1575" s="264"/>
      <c r="B1575" s="232"/>
      <c r="C1575" s="233"/>
      <c r="D1575" s="234"/>
      <c r="E1575" s="235"/>
      <c r="F1575" s="267"/>
      <c r="G1575" s="261"/>
      <c r="H1575" s="262"/>
      <c r="I1575" s="268"/>
      <c r="J1575" s="235"/>
    </row>
    <row r="1576" spans="1:10" ht="12" customHeight="1" x14ac:dyDescent="0.2">
      <c r="A1576" s="264"/>
      <c r="B1576" s="232"/>
      <c r="C1576" s="232"/>
      <c r="D1576" s="234"/>
      <c r="E1576" s="231"/>
      <c r="F1576" s="226"/>
      <c r="G1576" s="260"/>
      <c r="H1576" s="270"/>
      <c r="I1576" s="225"/>
      <c r="J1576" s="231"/>
    </row>
    <row r="1577" spans="1:10" ht="12" customHeight="1" x14ac:dyDescent="0.2">
      <c r="A1577" s="264"/>
      <c r="B1577" s="232"/>
      <c r="C1577" s="233"/>
      <c r="D1577" s="234"/>
      <c r="E1577" s="231"/>
      <c r="F1577" s="269"/>
      <c r="G1577" s="261"/>
      <c r="H1577" s="270"/>
      <c r="I1577" s="225"/>
      <c r="J1577" s="263"/>
    </row>
    <row r="1578" spans="1:10" ht="12" customHeight="1" x14ac:dyDescent="0.2">
      <c r="A1578" s="264"/>
      <c r="B1578" s="232"/>
      <c r="C1578" s="232"/>
      <c r="D1578" s="234"/>
      <c r="E1578" s="231"/>
      <c r="F1578" s="226"/>
      <c r="G1578" s="260"/>
      <c r="H1578" s="270"/>
      <c r="I1578" s="225"/>
      <c r="J1578" s="231"/>
    </row>
    <row r="1579" spans="1:10" ht="12" customHeight="1" x14ac:dyDescent="0.2">
      <c r="A1579" s="264"/>
      <c r="B1579" s="232"/>
      <c r="C1579" s="233"/>
      <c r="D1579" s="234"/>
      <c r="E1579" s="231"/>
      <c r="F1579" s="269"/>
      <c r="G1579" s="261"/>
      <c r="H1579" s="270"/>
      <c r="I1579" s="225"/>
      <c r="J1579" s="263"/>
    </row>
    <row r="1580" spans="1:10" ht="12" customHeight="1" x14ac:dyDescent="0.2">
      <c r="A1580" s="264"/>
      <c r="B1580" s="232"/>
      <c r="C1580" s="232"/>
      <c r="D1580" s="234"/>
      <c r="E1580" s="236"/>
      <c r="F1580" s="271"/>
      <c r="G1580" s="272"/>
      <c r="H1580" s="274"/>
      <c r="I1580" s="275"/>
      <c r="J1580" s="271"/>
    </row>
    <row r="1581" spans="1:10" ht="12" customHeight="1" x14ac:dyDescent="0.2">
      <c r="A1581" s="264"/>
      <c r="B1581" s="232"/>
      <c r="C1581" s="233"/>
      <c r="D1581" s="234"/>
      <c r="E1581" s="236"/>
      <c r="F1581" s="271"/>
      <c r="G1581" s="273"/>
      <c r="H1581" s="274"/>
      <c r="I1581" s="275"/>
      <c r="J1581" s="271"/>
    </row>
    <row r="1582" spans="1:10" ht="12" customHeight="1" x14ac:dyDescent="0.2">
      <c r="A1582" s="264"/>
      <c r="B1582" s="232"/>
      <c r="C1582" s="232"/>
      <c r="D1582" s="234"/>
      <c r="E1582" s="235"/>
      <c r="F1582" s="267"/>
      <c r="G1582" s="260"/>
      <c r="H1582" s="262"/>
      <c r="I1582" s="268"/>
      <c r="J1582" s="235"/>
    </row>
    <row r="1583" spans="1:10" ht="12" customHeight="1" x14ac:dyDescent="0.2">
      <c r="A1583" s="264"/>
      <c r="B1583" s="232"/>
      <c r="C1583" s="233"/>
      <c r="D1583" s="234"/>
      <c r="E1583" s="235"/>
      <c r="F1583" s="267"/>
      <c r="G1583" s="261"/>
      <c r="H1583" s="262"/>
      <c r="I1583" s="268"/>
      <c r="J1583" s="235"/>
    </row>
    <row r="1584" spans="1:10" ht="12" customHeight="1" x14ac:dyDescent="0.2">
      <c r="A1584" s="264"/>
      <c r="B1584" s="232"/>
      <c r="C1584" s="232"/>
      <c r="D1584" s="234"/>
      <c r="E1584" s="231"/>
      <c r="F1584" s="267"/>
      <c r="G1584" s="260"/>
      <c r="H1584" s="262"/>
      <c r="I1584" s="225"/>
      <c r="J1584" s="231"/>
    </row>
    <row r="1585" spans="1:10" ht="12" customHeight="1" x14ac:dyDescent="0.2">
      <c r="A1585" s="264"/>
      <c r="B1585" s="232"/>
      <c r="C1585" s="233"/>
      <c r="D1585" s="234"/>
      <c r="E1585" s="231"/>
      <c r="F1585" s="267"/>
      <c r="G1585" s="261"/>
      <c r="H1585" s="262"/>
      <c r="I1585" s="225"/>
      <c r="J1585" s="263"/>
    </row>
    <row r="1586" spans="1:10" ht="12" customHeight="1" x14ac:dyDescent="0.2">
      <c r="A1586" s="264"/>
      <c r="B1586" s="232"/>
      <c r="C1586" s="232"/>
      <c r="D1586" s="234"/>
      <c r="E1586" s="235"/>
      <c r="F1586" s="267"/>
      <c r="G1586" s="260"/>
      <c r="H1586" s="262"/>
      <c r="I1586" s="268"/>
      <c r="J1586" s="235"/>
    </row>
    <row r="1587" spans="1:10" ht="12" customHeight="1" x14ac:dyDescent="0.2">
      <c r="A1587" s="264"/>
      <c r="B1587" s="232"/>
      <c r="C1587" s="233"/>
      <c r="D1587" s="234"/>
      <c r="E1587" s="235"/>
      <c r="F1587" s="267"/>
      <c r="G1587" s="261"/>
      <c r="H1587" s="262"/>
      <c r="I1587" s="268"/>
      <c r="J1587" s="235"/>
    </row>
    <row r="1588" spans="1:10" ht="12" customHeight="1" x14ac:dyDescent="0.2">
      <c r="A1588" s="264"/>
      <c r="B1588" s="232"/>
      <c r="C1588" s="232"/>
      <c r="D1588" s="234"/>
      <c r="E1588" s="235"/>
      <c r="F1588" s="267"/>
      <c r="G1588" s="260"/>
      <c r="H1588" s="262"/>
      <c r="I1588" s="268"/>
      <c r="J1588" s="235"/>
    </row>
    <row r="1589" spans="1:10" ht="12" customHeight="1" x14ac:dyDescent="0.2">
      <c r="A1589" s="264"/>
      <c r="B1589" s="232"/>
      <c r="C1589" s="233"/>
      <c r="D1589" s="234"/>
      <c r="E1589" s="235"/>
      <c r="F1589" s="267"/>
      <c r="G1589" s="261"/>
      <c r="H1589" s="262"/>
      <c r="I1589" s="268"/>
      <c r="J1589" s="235"/>
    </row>
    <row r="1590" spans="1:10" ht="12" customHeight="1" x14ac:dyDescent="0.2">
      <c r="A1590" s="264"/>
      <c r="B1590" s="232"/>
      <c r="C1590" s="232"/>
      <c r="D1590" s="234"/>
      <c r="E1590" s="231"/>
      <c r="F1590" s="267"/>
      <c r="G1590" s="260"/>
      <c r="H1590" s="262"/>
      <c r="I1590" s="225"/>
      <c r="J1590" s="231"/>
    </row>
    <row r="1591" spans="1:10" ht="12" customHeight="1" x14ac:dyDescent="0.2">
      <c r="A1591" s="264"/>
      <c r="B1591" s="232"/>
      <c r="C1591" s="233"/>
      <c r="D1591" s="234"/>
      <c r="E1591" s="231"/>
      <c r="F1591" s="267"/>
      <c r="G1591" s="261"/>
      <c r="H1591" s="262"/>
      <c r="I1591" s="225"/>
      <c r="J1591" s="263"/>
    </row>
    <row r="1592" spans="1:10" ht="12" customHeight="1" x14ac:dyDescent="0.2">
      <c r="A1592" s="266"/>
      <c r="B1592" s="232"/>
      <c r="C1592" s="232"/>
      <c r="D1592" s="232"/>
      <c r="E1592" s="231"/>
      <c r="F1592" s="226"/>
      <c r="G1592" s="260"/>
      <c r="H1592" s="262"/>
      <c r="I1592" s="225"/>
      <c r="J1592" s="231"/>
    </row>
    <row r="1593" spans="1:10" ht="12" customHeight="1" x14ac:dyDescent="0.2">
      <c r="A1593" s="266"/>
      <c r="B1593" s="232"/>
      <c r="C1593" s="232"/>
      <c r="D1593" s="232"/>
      <c r="E1593" s="231"/>
      <c r="F1593" s="263"/>
      <c r="G1593" s="261"/>
      <c r="H1593" s="262"/>
      <c r="I1593" s="225"/>
      <c r="J1593" s="263"/>
    </row>
    <row r="1594" spans="1:10" ht="12" customHeight="1" x14ac:dyDescent="0.2">
      <c r="A1594" s="264"/>
      <c r="B1594" s="232"/>
      <c r="C1594" s="232"/>
      <c r="D1594" s="234"/>
      <c r="E1594" s="231"/>
      <c r="F1594" s="226"/>
      <c r="G1594" s="260"/>
      <c r="H1594" s="262"/>
      <c r="I1594" s="225"/>
      <c r="J1594" s="231"/>
    </row>
    <row r="1595" spans="1:10" ht="12" customHeight="1" x14ac:dyDescent="0.2">
      <c r="A1595" s="264"/>
      <c r="B1595" s="232"/>
      <c r="C1595" s="233"/>
      <c r="D1595" s="234"/>
      <c r="E1595" s="231"/>
      <c r="F1595" s="263"/>
      <c r="G1595" s="261"/>
      <c r="H1595" s="262"/>
      <c r="I1595" s="225"/>
      <c r="J1595" s="263"/>
    </row>
    <row r="1596" spans="1:10" ht="12" customHeight="1" x14ac:dyDescent="0.2">
      <c r="A1596" s="266"/>
      <c r="B1596" s="232"/>
      <c r="C1596" s="232"/>
      <c r="D1596" s="232"/>
      <c r="E1596" s="235"/>
      <c r="F1596" s="267"/>
      <c r="G1596" s="260"/>
      <c r="H1596" s="262"/>
      <c r="I1596" s="268"/>
      <c r="J1596" s="235"/>
    </row>
    <row r="1597" spans="1:10" ht="12" customHeight="1" x14ac:dyDescent="0.2">
      <c r="A1597" s="266"/>
      <c r="B1597" s="232"/>
      <c r="C1597" s="232"/>
      <c r="D1597" s="232"/>
      <c r="E1597" s="235"/>
      <c r="F1597" s="267"/>
      <c r="G1597" s="261"/>
      <c r="H1597" s="262"/>
      <c r="I1597" s="268"/>
      <c r="J1597" s="235"/>
    </row>
    <row r="1598" spans="1:10" ht="12" customHeight="1" x14ac:dyDescent="0.2">
      <c r="A1598" s="266"/>
      <c r="B1598" s="232"/>
      <c r="C1598" s="232"/>
      <c r="D1598" s="232"/>
      <c r="E1598" s="235"/>
      <c r="F1598" s="267"/>
      <c r="G1598" s="260"/>
      <c r="H1598" s="262"/>
      <c r="I1598" s="267"/>
      <c r="J1598" s="235"/>
    </row>
    <row r="1599" spans="1:10" ht="12" customHeight="1" x14ac:dyDescent="0.2">
      <c r="A1599" s="266"/>
      <c r="B1599" s="232"/>
      <c r="C1599" s="233"/>
      <c r="D1599" s="232"/>
      <c r="E1599" s="235"/>
      <c r="F1599" s="267"/>
      <c r="G1599" s="261"/>
      <c r="H1599" s="262"/>
      <c r="I1599" s="267"/>
      <c r="J1599" s="235"/>
    </row>
    <row r="1600" spans="1:10" ht="12" customHeight="1" x14ac:dyDescent="0.2">
      <c r="A1600" s="266"/>
      <c r="B1600" s="232"/>
      <c r="C1600" s="232"/>
      <c r="D1600" s="232"/>
      <c r="E1600" s="231"/>
      <c r="F1600" s="226"/>
      <c r="G1600" s="260"/>
      <c r="H1600" s="262"/>
      <c r="I1600" s="225"/>
      <c r="J1600" s="231"/>
    </row>
    <row r="1601" spans="1:10" ht="12" customHeight="1" x14ac:dyDescent="0.2">
      <c r="A1601" s="266"/>
      <c r="B1601" s="232"/>
      <c r="C1601" s="232"/>
      <c r="D1601" s="232"/>
      <c r="E1601" s="231"/>
      <c r="F1601" s="263"/>
      <c r="G1601" s="261"/>
      <c r="H1601" s="262"/>
      <c r="I1601" s="225"/>
      <c r="J1601" s="263"/>
    </row>
    <row r="1602" spans="1:10" ht="12" customHeight="1" x14ac:dyDescent="0.2">
      <c r="A1602" s="264"/>
      <c r="B1602" s="232"/>
      <c r="C1602" s="232"/>
      <c r="D1602" s="234"/>
      <c r="E1602" s="235"/>
      <c r="F1602" s="267"/>
      <c r="G1602" s="260"/>
      <c r="H1602" s="262"/>
      <c r="I1602" s="268"/>
      <c r="J1602" s="235"/>
    </row>
    <row r="1603" spans="1:10" ht="12" customHeight="1" x14ac:dyDescent="0.2">
      <c r="A1603" s="264"/>
      <c r="B1603" s="232"/>
      <c r="C1603" s="233"/>
      <c r="D1603" s="234"/>
      <c r="E1603" s="235"/>
      <c r="F1603" s="267"/>
      <c r="G1603" s="261"/>
      <c r="H1603" s="262"/>
      <c r="I1603" s="268"/>
      <c r="J1603" s="235"/>
    </row>
    <row r="1604" spans="1:10" ht="12" customHeight="1" x14ac:dyDescent="0.2">
      <c r="A1604" s="264"/>
      <c r="B1604" s="232"/>
      <c r="C1604" s="232"/>
      <c r="D1604" s="234"/>
      <c r="E1604" s="235"/>
      <c r="F1604" s="267"/>
      <c r="G1604" s="260"/>
      <c r="H1604" s="262"/>
      <c r="I1604" s="267"/>
      <c r="J1604" s="235"/>
    </row>
    <row r="1605" spans="1:10" ht="12" customHeight="1" x14ac:dyDescent="0.2">
      <c r="A1605" s="264"/>
      <c r="B1605" s="232"/>
      <c r="C1605" s="233"/>
      <c r="D1605" s="234"/>
      <c r="E1605" s="235"/>
      <c r="F1605" s="267"/>
      <c r="G1605" s="261"/>
      <c r="H1605" s="262"/>
      <c r="I1605" s="267"/>
      <c r="J1605" s="235"/>
    </row>
    <row r="1606" spans="1:10" ht="12" customHeight="1" x14ac:dyDescent="0.2">
      <c r="A1606" s="264"/>
      <c r="B1606" s="232"/>
      <c r="C1606" s="232"/>
      <c r="D1606" s="234"/>
      <c r="E1606" s="231"/>
      <c r="F1606" s="226"/>
      <c r="G1606" s="260"/>
      <c r="H1606" s="262"/>
      <c r="I1606" s="225"/>
      <c r="J1606" s="231"/>
    </row>
    <row r="1607" spans="1:10" ht="12" customHeight="1" x14ac:dyDescent="0.2">
      <c r="A1607" s="264"/>
      <c r="B1607" s="232"/>
      <c r="C1607" s="233"/>
      <c r="D1607" s="234"/>
      <c r="E1607" s="231"/>
      <c r="F1607" s="263"/>
      <c r="G1607" s="261"/>
      <c r="H1607" s="262"/>
      <c r="I1607" s="225"/>
      <c r="J1607" s="263"/>
    </row>
    <row r="1608" spans="1:10" ht="12" customHeight="1" x14ac:dyDescent="0.2">
      <c r="A1608" s="264"/>
      <c r="B1608" s="232"/>
      <c r="C1608" s="232"/>
      <c r="D1608" s="234"/>
      <c r="E1608" s="235"/>
      <c r="F1608" s="267"/>
      <c r="G1608" s="260"/>
      <c r="H1608" s="262"/>
      <c r="I1608" s="268"/>
      <c r="J1608" s="235"/>
    </row>
    <row r="1609" spans="1:10" ht="12" customHeight="1" x14ac:dyDescent="0.2">
      <c r="A1609" s="264"/>
      <c r="B1609" s="232"/>
      <c r="C1609" s="233"/>
      <c r="D1609" s="234"/>
      <c r="E1609" s="235"/>
      <c r="F1609" s="267"/>
      <c r="G1609" s="261"/>
      <c r="H1609" s="262"/>
      <c r="I1609" s="268"/>
      <c r="J1609" s="235"/>
    </row>
    <row r="1610" spans="1:10" ht="12" customHeight="1" x14ac:dyDescent="0.2">
      <c r="A1610" s="264"/>
      <c r="B1610" s="232"/>
      <c r="C1610" s="232"/>
      <c r="D1610" s="234"/>
      <c r="E1610" s="235"/>
      <c r="F1610" s="267"/>
      <c r="G1610" s="260"/>
      <c r="H1610" s="262"/>
      <c r="I1610" s="267"/>
      <c r="J1610" s="235"/>
    </row>
    <row r="1611" spans="1:10" ht="12" customHeight="1" x14ac:dyDescent="0.2">
      <c r="A1611" s="264"/>
      <c r="B1611" s="232"/>
      <c r="C1611" s="233"/>
      <c r="D1611" s="234"/>
      <c r="E1611" s="235"/>
      <c r="F1611" s="267"/>
      <c r="G1611" s="261"/>
      <c r="H1611" s="262"/>
      <c r="I1611" s="267"/>
      <c r="J1611" s="235"/>
    </row>
    <row r="1612" spans="1:10" ht="12" customHeight="1" x14ac:dyDescent="0.2">
      <c r="A1612" s="264"/>
      <c r="B1612" s="232"/>
      <c r="C1612" s="232"/>
      <c r="D1612" s="234"/>
      <c r="E1612" s="231"/>
      <c r="F1612" s="226"/>
      <c r="G1612" s="260"/>
      <c r="H1612" s="262"/>
      <c r="I1612" s="225"/>
      <c r="J1612" s="231"/>
    </row>
    <row r="1613" spans="1:10" ht="12" customHeight="1" x14ac:dyDescent="0.2">
      <c r="A1613" s="264"/>
      <c r="B1613" s="232"/>
      <c r="C1613" s="233"/>
      <c r="D1613" s="234"/>
      <c r="E1613" s="231"/>
      <c r="F1613" s="263"/>
      <c r="G1613" s="261"/>
      <c r="H1613" s="262"/>
      <c r="I1613" s="225"/>
      <c r="J1613" s="263"/>
    </row>
    <row r="1614" spans="1:10" ht="12" customHeight="1" x14ac:dyDescent="0.2">
      <c r="A1614" s="266"/>
      <c r="B1614" s="232"/>
      <c r="C1614" s="232"/>
      <c r="D1614" s="232"/>
      <c r="E1614" s="235"/>
      <c r="F1614" s="267"/>
      <c r="G1614" s="260"/>
      <c r="H1614" s="262"/>
      <c r="I1614" s="268"/>
      <c r="J1614" s="235"/>
    </row>
    <row r="1615" spans="1:10" ht="12" customHeight="1" x14ac:dyDescent="0.2">
      <c r="A1615" s="266"/>
      <c r="B1615" s="232"/>
      <c r="C1615" s="232"/>
      <c r="D1615" s="232"/>
      <c r="E1615" s="235"/>
      <c r="F1615" s="267"/>
      <c r="G1615" s="261"/>
      <c r="H1615" s="262"/>
      <c r="I1615" s="268"/>
      <c r="J1615" s="235"/>
    </row>
    <row r="1616" spans="1:10" ht="12" customHeight="1" x14ac:dyDescent="0.2">
      <c r="A1616" s="266"/>
      <c r="B1616" s="232"/>
      <c r="C1616" s="232"/>
      <c r="D1616" s="232"/>
      <c r="E1616" s="236"/>
      <c r="F1616" s="271"/>
      <c r="G1616" s="272"/>
      <c r="H1616" s="274"/>
      <c r="I1616" s="283"/>
      <c r="J1616" s="271"/>
    </row>
    <row r="1617" spans="1:10" ht="12" customHeight="1" x14ac:dyDescent="0.2">
      <c r="A1617" s="266"/>
      <c r="B1617" s="232"/>
      <c r="C1617" s="233"/>
      <c r="D1617" s="232"/>
      <c r="E1617" s="236"/>
      <c r="F1617" s="271"/>
      <c r="G1617" s="273"/>
      <c r="H1617" s="274"/>
      <c r="I1617" s="283"/>
      <c r="J1617" s="271"/>
    </row>
    <row r="1618" spans="1:10" ht="12" customHeight="1" x14ac:dyDescent="0.2">
      <c r="A1618" s="266"/>
      <c r="B1618" s="232"/>
      <c r="C1618" s="232"/>
      <c r="D1618" s="232"/>
      <c r="E1618" s="235"/>
      <c r="F1618" s="267"/>
      <c r="G1618" s="260"/>
      <c r="H1618" s="262"/>
      <c r="I1618" s="268"/>
      <c r="J1618" s="235"/>
    </row>
    <row r="1619" spans="1:10" ht="12" customHeight="1" x14ac:dyDescent="0.2">
      <c r="A1619" s="266"/>
      <c r="B1619" s="232"/>
      <c r="C1619" s="232"/>
      <c r="D1619" s="232"/>
      <c r="E1619" s="235"/>
      <c r="F1619" s="267"/>
      <c r="G1619" s="261"/>
      <c r="H1619" s="262"/>
      <c r="I1619" s="268"/>
      <c r="J1619" s="235"/>
    </row>
    <row r="1620" spans="1:10" ht="12" customHeight="1" x14ac:dyDescent="0.2">
      <c r="A1620" s="266"/>
      <c r="B1620" s="232"/>
      <c r="C1620" s="232"/>
      <c r="D1620" s="232"/>
      <c r="E1620" s="231"/>
      <c r="F1620" s="226"/>
      <c r="G1620" s="260"/>
      <c r="H1620" s="262"/>
      <c r="I1620" s="225"/>
      <c r="J1620" s="231"/>
    </row>
    <row r="1621" spans="1:10" ht="12" customHeight="1" x14ac:dyDescent="0.2">
      <c r="A1621" s="266"/>
      <c r="B1621" s="232"/>
      <c r="C1621" s="233"/>
      <c r="D1621" s="232"/>
      <c r="E1621" s="231"/>
      <c r="F1621" s="263"/>
      <c r="G1621" s="261"/>
      <c r="H1621" s="262"/>
      <c r="I1621" s="225"/>
      <c r="J1621" s="263"/>
    </row>
    <row r="1622" spans="1:10" ht="12" customHeight="1" x14ac:dyDescent="0.2">
      <c r="A1622" s="264"/>
      <c r="B1622" s="232"/>
      <c r="C1622" s="232"/>
      <c r="D1622" s="234"/>
      <c r="E1622" s="235"/>
      <c r="F1622" s="267"/>
      <c r="G1622" s="260"/>
      <c r="H1622" s="262"/>
      <c r="I1622" s="268"/>
      <c r="J1622" s="235"/>
    </row>
    <row r="1623" spans="1:10" ht="12" customHeight="1" x14ac:dyDescent="0.2">
      <c r="A1623" s="264"/>
      <c r="B1623" s="232"/>
      <c r="C1623" s="232"/>
      <c r="D1623" s="234"/>
      <c r="E1623" s="235"/>
      <c r="F1623" s="267"/>
      <c r="G1623" s="261"/>
      <c r="H1623" s="262"/>
      <c r="I1623" s="268"/>
      <c r="J1623" s="235"/>
    </row>
    <row r="1624" spans="1:10" ht="12" customHeight="1" x14ac:dyDescent="0.2">
      <c r="A1624" s="264"/>
      <c r="B1624" s="232"/>
      <c r="C1624" s="232"/>
      <c r="D1624" s="234"/>
      <c r="E1624" s="231"/>
      <c r="F1624" s="226"/>
      <c r="G1624" s="260"/>
      <c r="H1624" s="262"/>
      <c r="I1624" s="225"/>
      <c r="J1624" s="231"/>
    </row>
    <row r="1625" spans="1:10" ht="12" customHeight="1" x14ac:dyDescent="0.2">
      <c r="A1625" s="264"/>
      <c r="B1625" s="232"/>
      <c r="C1625" s="233"/>
      <c r="D1625" s="234"/>
      <c r="E1625" s="231"/>
      <c r="F1625" s="263"/>
      <c r="G1625" s="261"/>
      <c r="H1625" s="262"/>
      <c r="I1625" s="225"/>
      <c r="J1625" s="263"/>
    </row>
    <row r="1626" spans="1:10" ht="12" customHeight="1" x14ac:dyDescent="0.2">
      <c r="A1626" s="264"/>
      <c r="B1626" s="232"/>
      <c r="C1626" s="232"/>
      <c r="D1626" s="234"/>
      <c r="E1626" s="235"/>
      <c r="F1626" s="267"/>
      <c r="G1626" s="260"/>
      <c r="H1626" s="262"/>
      <c r="I1626" s="268"/>
      <c r="J1626" s="235"/>
    </row>
    <row r="1627" spans="1:10" ht="12" customHeight="1" x14ac:dyDescent="0.2">
      <c r="A1627" s="264"/>
      <c r="B1627" s="232"/>
      <c r="C1627" s="233"/>
      <c r="D1627" s="234"/>
      <c r="E1627" s="235"/>
      <c r="F1627" s="267"/>
      <c r="G1627" s="261"/>
      <c r="H1627" s="262"/>
      <c r="I1627" s="268"/>
      <c r="J1627" s="235"/>
    </row>
    <row r="1628" spans="1:10" ht="12" customHeight="1" x14ac:dyDescent="0.2">
      <c r="A1628" s="264"/>
      <c r="B1628" s="232"/>
      <c r="C1628" s="232"/>
      <c r="D1628" s="234"/>
      <c r="E1628" s="231"/>
      <c r="F1628" s="226"/>
      <c r="G1628" s="260"/>
      <c r="H1628" s="270"/>
      <c r="I1628" s="225"/>
      <c r="J1628" s="231"/>
    </row>
    <row r="1629" spans="1:10" ht="12" customHeight="1" x14ac:dyDescent="0.2">
      <c r="A1629" s="264"/>
      <c r="B1629" s="232"/>
      <c r="C1629" s="233"/>
      <c r="D1629" s="234"/>
      <c r="E1629" s="231"/>
      <c r="F1629" s="269"/>
      <c r="G1629" s="261"/>
      <c r="H1629" s="270"/>
      <c r="I1629" s="225"/>
      <c r="J1629" s="263"/>
    </row>
    <row r="1630" spans="1:10" ht="12" customHeight="1" x14ac:dyDescent="0.2">
      <c r="A1630" s="264"/>
      <c r="B1630" s="232"/>
      <c r="C1630" s="232"/>
      <c r="D1630" s="232"/>
      <c r="E1630" s="231"/>
      <c r="F1630" s="226"/>
      <c r="G1630" s="260"/>
      <c r="H1630" s="262"/>
      <c r="I1630" s="225"/>
      <c r="J1630" s="231"/>
    </row>
    <row r="1631" spans="1:10" ht="12" customHeight="1" x14ac:dyDescent="0.2">
      <c r="A1631" s="264"/>
      <c r="B1631" s="232"/>
      <c r="C1631" s="232"/>
      <c r="D1631" s="232"/>
      <c r="E1631" s="231"/>
      <c r="F1631" s="263"/>
      <c r="G1631" s="261"/>
      <c r="H1631" s="262"/>
      <c r="I1631" s="225"/>
      <c r="J1631" s="263"/>
    </row>
    <row r="1632" spans="1:10" ht="12" customHeight="1" x14ac:dyDescent="0.2">
      <c r="A1632" s="264"/>
      <c r="B1632" s="232"/>
      <c r="C1632" s="232"/>
      <c r="D1632" s="234"/>
      <c r="E1632" s="237"/>
      <c r="F1632" s="277"/>
      <c r="G1632" s="290"/>
      <c r="H1632" s="281"/>
      <c r="I1632" s="285"/>
      <c r="J1632" s="277"/>
    </row>
    <row r="1633" spans="1:10" ht="12" customHeight="1" x14ac:dyDescent="0.2">
      <c r="A1633" s="264"/>
      <c r="B1633" s="232"/>
      <c r="C1633" s="232"/>
      <c r="D1633" s="234"/>
      <c r="E1633" s="238"/>
      <c r="F1633" s="277"/>
      <c r="G1633" s="279"/>
      <c r="H1633" s="281"/>
      <c r="I1633" s="285"/>
      <c r="J1633" s="277"/>
    </row>
    <row r="1634" spans="1:10" ht="12" customHeight="1" x14ac:dyDescent="0.2">
      <c r="A1634" s="264"/>
      <c r="B1634" s="232"/>
      <c r="C1634" s="232"/>
      <c r="D1634" s="234"/>
      <c r="E1634" s="235"/>
      <c r="F1634" s="267"/>
      <c r="G1634" s="260"/>
      <c r="H1634" s="262"/>
      <c r="I1634" s="268"/>
      <c r="J1634" s="235"/>
    </row>
    <row r="1635" spans="1:10" ht="12" customHeight="1" x14ac:dyDescent="0.2">
      <c r="A1635" s="264"/>
      <c r="B1635" s="232"/>
      <c r="C1635" s="233"/>
      <c r="D1635" s="234"/>
      <c r="E1635" s="235"/>
      <c r="F1635" s="267"/>
      <c r="G1635" s="261"/>
      <c r="H1635" s="262"/>
      <c r="I1635" s="268"/>
      <c r="J1635" s="235"/>
    </row>
    <row r="1636" spans="1:10" ht="12" customHeight="1" x14ac:dyDescent="0.2">
      <c r="A1636" s="264"/>
      <c r="B1636" s="232"/>
      <c r="C1636" s="232"/>
      <c r="D1636" s="234"/>
      <c r="E1636" s="231"/>
      <c r="F1636" s="226"/>
      <c r="G1636" s="260"/>
      <c r="H1636" s="262"/>
      <c r="I1636" s="225"/>
      <c r="J1636" s="231"/>
    </row>
    <row r="1637" spans="1:10" ht="12" customHeight="1" x14ac:dyDescent="0.2">
      <c r="A1637" s="264"/>
      <c r="B1637" s="232"/>
      <c r="C1637" s="233"/>
      <c r="D1637" s="234"/>
      <c r="E1637" s="231"/>
      <c r="F1637" s="263"/>
      <c r="G1637" s="261"/>
      <c r="H1637" s="262"/>
      <c r="I1637" s="225"/>
      <c r="J1637" s="263"/>
    </row>
    <row r="1638" spans="1:10" ht="12" customHeight="1" x14ac:dyDescent="0.2">
      <c r="A1638" s="264"/>
      <c r="B1638" s="232"/>
      <c r="C1638" s="232"/>
      <c r="D1638" s="234"/>
      <c r="E1638" s="235"/>
      <c r="F1638" s="267"/>
      <c r="G1638" s="260"/>
      <c r="H1638" s="262"/>
      <c r="I1638" s="268"/>
      <c r="J1638" s="235"/>
    </row>
    <row r="1639" spans="1:10" ht="12" customHeight="1" x14ac:dyDescent="0.2">
      <c r="A1639" s="264"/>
      <c r="B1639" s="232"/>
      <c r="C1639" s="233"/>
      <c r="D1639" s="234"/>
      <c r="E1639" s="235"/>
      <c r="F1639" s="267"/>
      <c r="G1639" s="261"/>
      <c r="H1639" s="262"/>
      <c r="I1639" s="268"/>
      <c r="J1639" s="235"/>
    </row>
    <row r="1640" spans="1:10" ht="12" customHeight="1" x14ac:dyDescent="0.2">
      <c r="A1640" s="266"/>
      <c r="B1640" s="232"/>
      <c r="C1640" s="232"/>
      <c r="D1640" s="232"/>
      <c r="E1640" s="235"/>
      <c r="F1640" s="267"/>
      <c r="G1640" s="260"/>
      <c r="H1640" s="262"/>
      <c r="I1640" s="268"/>
      <c r="J1640" s="235"/>
    </row>
    <row r="1641" spans="1:10" ht="12" customHeight="1" x14ac:dyDescent="0.2">
      <c r="A1641" s="266"/>
      <c r="B1641" s="232"/>
      <c r="C1641" s="233"/>
      <c r="D1641" s="232"/>
      <c r="E1641" s="235"/>
      <c r="F1641" s="267"/>
      <c r="G1641" s="261"/>
      <c r="H1641" s="262"/>
      <c r="I1641" s="268"/>
      <c r="J1641" s="235"/>
    </row>
    <row r="1642" spans="1:10" ht="12" customHeight="1" x14ac:dyDescent="0.2">
      <c r="A1642" s="266"/>
      <c r="B1642" s="232"/>
      <c r="C1642" s="232"/>
      <c r="D1642" s="232"/>
      <c r="E1642" s="231"/>
      <c r="F1642" s="226"/>
      <c r="G1642" s="260"/>
      <c r="H1642" s="262"/>
      <c r="I1642" s="225"/>
      <c r="J1642" s="231"/>
    </row>
    <row r="1643" spans="1:10" ht="12" customHeight="1" x14ac:dyDescent="0.2">
      <c r="A1643" s="266"/>
      <c r="B1643" s="232"/>
      <c r="C1643" s="232"/>
      <c r="D1643" s="232"/>
      <c r="E1643" s="231"/>
      <c r="F1643" s="263"/>
      <c r="G1643" s="261"/>
      <c r="H1643" s="262"/>
      <c r="I1643" s="225"/>
      <c r="J1643" s="263"/>
    </row>
    <row r="1644" spans="1:10" ht="12" customHeight="1" x14ac:dyDescent="0.2">
      <c r="A1644" s="264"/>
      <c r="B1644" s="232"/>
      <c r="C1644" s="232"/>
      <c r="D1644" s="234"/>
      <c r="E1644" s="235"/>
      <c r="F1644" s="267"/>
      <c r="G1644" s="260"/>
      <c r="H1644" s="262"/>
      <c r="I1644" s="268"/>
      <c r="J1644" s="235"/>
    </row>
    <row r="1645" spans="1:10" ht="12" customHeight="1" x14ac:dyDescent="0.2">
      <c r="A1645" s="264"/>
      <c r="B1645" s="232"/>
      <c r="C1645" s="233"/>
      <c r="D1645" s="234"/>
      <c r="E1645" s="235"/>
      <c r="F1645" s="267"/>
      <c r="G1645" s="261"/>
      <c r="H1645" s="262"/>
      <c r="I1645" s="268"/>
      <c r="J1645" s="235"/>
    </row>
    <row r="1646" spans="1:10" ht="12" customHeight="1" x14ac:dyDescent="0.2">
      <c r="A1646" s="264"/>
      <c r="B1646" s="232"/>
      <c r="C1646" s="232"/>
      <c r="D1646" s="234"/>
      <c r="E1646" s="231"/>
      <c r="F1646" s="226"/>
      <c r="G1646" s="260"/>
      <c r="H1646" s="262"/>
      <c r="I1646" s="225"/>
      <c r="J1646" s="231"/>
    </row>
    <row r="1647" spans="1:10" ht="12" customHeight="1" x14ac:dyDescent="0.2">
      <c r="A1647" s="264"/>
      <c r="B1647" s="232"/>
      <c r="C1647" s="232"/>
      <c r="D1647" s="234"/>
      <c r="E1647" s="231"/>
      <c r="F1647" s="263"/>
      <c r="G1647" s="261"/>
      <c r="H1647" s="262"/>
      <c r="I1647" s="225"/>
      <c r="J1647" s="263"/>
    </row>
    <row r="1648" spans="1:10" ht="12" customHeight="1" x14ac:dyDescent="0.2">
      <c r="A1648" s="266"/>
      <c r="B1648" s="232"/>
      <c r="C1648" s="232"/>
      <c r="D1648" s="232"/>
      <c r="E1648" s="231"/>
      <c r="F1648" s="226"/>
      <c r="G1648" s="260"/>
      <c r="H1648" s="262"/>
      <c r="I1648" s="225"/>
      <c r="J1648" s="231"/>
    </row>
    <row r="1649" spans="1:10" ht="12" customHeight="1" x14ac:dyDescent="0.2">
      <c r="A1649" s="266"/>
      <c r="B1649" s="232"/>
      <c r="C1649" s="233"/>
      <c r="D1649" s="232"/>
      <c r="E1649" s="231"/>
      <c r="F1649" s="263"/>
      <c r="G1649" s="261"/>
      <c r="H1649" s="262"/>
      <c r="I1649" s="225"/>
      <c r="J1649" s="263"/>
    </row>
    <row r="1650" spans="1:10" ht="12" customHeight="1" x14ac:dyDescent="0.2">
      <c r="A1650" s="266"/>
      <c r="B1650" s="232"/>
      <c r="C1650" s="232"/>
      <c r="D1650" s="232"/>
      <c r="E1650" s="235"/>
      <c r="F1650" s="267"/>
      <c r="G1650" s="260"/>
      <c r="H1650" s="262"/>
      <c r="I1650" s="268"/>
      <c r="J1650" s="235"/>
    </row>
    <row r="1651" spans="1:10" ht="12" customHeight="1" x14ac:dyDescent="0.2">
      <c r="A1651" s="266"/>
      <c r="B1651" s="232"/>
      <c r="C1651" s="232"/>
      <c r="D1651" s="232"/>
      <c r="E1651" s="235"/>
      <c r="F1651" s="267"/>
      <c r="G1651" s="261"/>
      <c r="H1651" s="262"/>
      <c r="I1651" s="268"/>
      <c r="J1651" s="235"/>
    </row>
    <row r="1652" spans="1:10" ht="12" customHeight="1" x14ac:dyDescent="0.2">
      <c r="A1652" s="266"/>
      <c r="B1652" s="232"/>
      <c r="C1652" s="232"/>
      <c r="D1652" s="232"/>
      <c r="E1652" s="235"/>
      <c r="F1652" s="267"/>
      <c r="G1652" s="260"/>
      <c r="H1652" s="262"/>
      <c r="I1652" s="267"/>
      <c r="J1652" s="235"/>
    </row>
    <row r="1653" spans="1:10" ht="12" customHeight="1" x14ac:dyDescent="0.2">
      <c r="A1653" s="266"/>
      <c r="B1653" s="232"/>
      <c r="C1653" s="233"/>
      <c r="D1653" s="232"/>
      <c r="E1653" s="235"/>
      <c r="F1653" s="267"/>
      <c r="G1653" s="261"/>
      <c r="H1653" s="262"/>
      <c r="I1653" s="267"/>
      <c r="J1653" s="235"/>
    </row>
    <row r="1654" spans="1:10" ht="12" customHeight="1" x14ac:dyDescent="0.2">
      <c r="A1654" s="266"/>
      <c r="B1654" s="232"/>
      <c r="C1654" s="232"/>
      <c r="D1654" s="232"/>
      <c r="E1654" s="231"/>
      <c r="F1654" s="226"/>
      <c r="G1654" s="260"/>
      <c r="H1654" s="262"/>
      <c r="I1654" s="225"/>
      <c r="J1654" s="231"/>
    </row>
    <row r="1655" spans="1:10" ht="12" customHeight="1" x14ac:dyDescent="0.2">
      <c r="A1655" s="266"/>
      <c r="B1655" s="232"/>
      <c r="C1655" s="232"/>
      <c r="D1655" s="232"/>
      <c r="E1655" s="231"/>
      <c r="F1655" s="263"/>
      <c r="G1655" s="261"/>
      <c r="H1655" s="262"/>
      <c r="I1655" s="225"/>
      <c r="J1655" s="263"/>
    </row>
    <row r="1656" spans="1:10" ht="12" customHeight="1" x14ac:dyDescent="0.2">
      <c r="A1656" s="266"/>
      <c r="B1656" s="232"/>
      <c r="C1656" s="232"/>
      <c r="D1656" s="232"/>
      <c r="E1656" s="235"/>
      <c r="F1656" s="267"/>
      <c r="G1656" s="260"/>
      <c r="H1656" s="262"/>
      <c r="I1656" s="268"/>
      <c r="J1656" s="235"/>
    </row>
    <row r="1657" spans="1:10" ht="12" customHeight="1" x14ac:dyDescent="0.2">
      <c r="A1657" s="266"/>
      <c r="B1657" s="232"/>
      <c r="C1657" s="233"/>
      <c r="D1657" s="232"/>
      <c r="E1657" s="235"/>
      <c r="F1657" s="267"/>
      <c r="G1657" s="261"/>
      <c r="H1657" s="262"/>
      <c r="I1657" s="268"/>
      <c r="J1657" s="235"/>
    </row>
    <row r="1658" spans="1:10" ht="12" customHeight="1" x14ac:dyDescent="0.2">
      <c r="A1658" s="266"/>
      <c r="B1658" s="232"/>
      <c r="C1658" s="232"/>
      <c r="D1658" s="232"/>
      <c r="E1658" s="235"/>
      <c r="F1658" s="267"/>
      <c r="G1658" s="260"/>
      <c r="H1658" s="262"/>
      <c r="I1658" s="267"/>
      <c r="J1658" s="235"/>
    </row>
    <row r="1659" spans="1:10" ht="12" customHeight="1" x14ac:dyDescent="0.2">
      <c r="A1659" s="266"/>
      <c r="B1659" s="232"/>
      <c r="C1659" s="232"/>
      <c r="D1659" s="232"/>
      <c r="E1659" s="235"/>
      <c r="F1659" s="267"/>
      <c r="G1659" s="261"/>
      <c r="H1659" s="262"/>
      <c r="I1659" s="267"/>
      <c r="J1659" s="235"/>
    </row>
    <row r="1660" spans="1:10" ht="12" customHeight="1" x14ac:dyDescent="0.2">
      <c r="A1660" s="266"/>
      <c r="B1660" s="232"/>
      <c r="C1660" s="232"/>
      <c r="D1660" s="232"/>
      <c r="E1660" s="231"/>
      <c r="F1660" s="226"/>
      <c r="G1660" s="260"/>
      <c r="H1660" s="262"/>
      <c r="I1660" s="225"/>
      <c r="J1660" s="231"/>
    </row>
    <row r="1661" spans="1:10" ht="12" customHeight="1" x14ac:dyDescent="0.2">
      <c r="A1661" s="266"/>
      <c r="B1661" s="232"/>
      <c r="C1661" s="233"/>
      <c r="D1661" s="232"/>
      <c r="E1661" s="231"/>
      <c r="F1661" s="263"/>
      <c r="G1661" s="261"/>
      <c r="H1661" s="262"/>
      <c r="I1661" s="225"/>
      <c r="J1661" s="263"/>
    </row>
    <row r="1662" spans="1:10" ht="12" customHeight="1" x14ac:dyDescent="0.2">
      <c r="A1662" s="264"/>
      <c r="B1662" s="232"/>
      <c r="C1662" s="232"/>
      <c r="D1662" s="234"/>
      <c r="E1662" s="235"/>
      <c r="F1662" s="267"/>
      <c r="G1662" s="260"/>
      <c r="H1662" s="262"/>
      <c r="I1662" s="268"/>
      <c r="J1662" s="235"/>
    </row>
    <row r="1663" spans="1:10" ht="12" customHeight="1" x14ac:dyDescent="0.2">
      <c r="A1663" s="264"/>
      <c r="B1663" s="232"/>
      <c r="C1663" s="233"/>
      <c r="D1663" s="234"/>
      <c r="E1663" s="235"/>
      <c r="F1663" s="267"/>
      <c r="G1663" s="261"/>
      <c r="H1663" s="262"/>
      <c r="I1663" s="268"/>
      <c r="J1663" s="235"/>
    </row>
    <row r="1664" spans="1:10" ht="12" customHeight="1" x14ac:dyDescent="0.2">
      <c r="A1664" s="264"/>
      <c r="B1664" s="232"/>
      <c r="C1664" s="232"/>
      <c r="D1664" s="234"/>
      <c r="E1664" s="231"/>
      <c r="F1664" s="226"/>
      <c r="G1664" s="260"/>
      <c r="H1664" s="262"/>
      <c r="I1664" s="225"/>
      <c r="J1664" s="231"/>
    </row>
    <row r="1665" spans="1:10" ht="12" customHeight="1" x14ac:dyDescent="0.2">
      <c r="A1665" s="264"/>
      <c r="B1665" s="232"/>
      <c r="C1665" s="233"/>
      <c r="D1665" s="234"/>
      <c r="E1665" s="231"/>
      <c r="F1665" s="263"/>
      <c r="G1665" s="261"/>
      <c r="H1665" s="262"/>
      <c r="I1665" s="225"/>
      <c r="J1665" s="263"/>
    </row>
    <row r="1666" spans="1:10" ht="12" customHeight="1" x14ac:dyDescent="0.2">
      <c r="A1666" s="264"/>
      <c r="B1666" s="232"/>
      <c r="C1666" s="232"/>
      <c r="D1666" s="234"/>
      <c r="E1666" s="231"/>
      <c r="F1666" s="226"/>
      <c r="G1666" s="260"/>
      <c r="H1666" s="262"/>
      <c r="I1666" s="225"/>
      <c r="J1666" s="231"/>
    </row>
    <row r="1667" spans="1:10" ht="12" customHeight="1" x14ac:dyDescent="0.2">
      <c r="A1667" s="264"/>
      <c r="B1667" s="232"/>
      <c r="C1667" s="233"/>
      <c r="D1667" s="234"/>
      <c r="E1667" s="231"/>
      <c r="F1667" s="263"/>
      <c r="G1667" s="261"/>
      <c r="H1667" s="262"/>
      <c r="I1667" s="225"/>
      <c r="J1667" s="263"/>
    </row>
    <row r="1668" spans="1:10" ht="12" customHeight="1" x14ac:dyDescent="0.2">
      <c r="A1668" s="264"/>
      <c r="B1668" s="232"/>
      <c r="C1668" s="232"/>
      <c r="D1668" s="234"/>
      <c r="E1668" s="235"/>
      <c r="F1668" s="267"/>
      <c r="G1668" s="260"/>
      <c r="H1668" s="262"/>
      <c r="I1668" s="268"/>
      <c r="J1668" s="235"/>
    </row>
    <row r="1669" spans="1:10" ht="12" customHeight="1" x14ac:dyDescent="0.2">
      <c r="A1669" s="264"/>
      <c r="B1669" s="232"/>
      <c r="C1669" s="233"/>
      <c r="D1669" s="234"/>
      <c r="E1669" s="235"/>
      <c r="F1669" s="267"/>
      <c r="G1669" s="261"/>
      <c r="H1669" s="262"/>
      <c r="I1669" s="268"/>
      <c r="J1669" s="235"/>
    </row>
    <row r="1670" spans="1:10" ht="12" customHeight="1" x14ac:dyDescent="0.2">
      <c r="A1670" s="264"/>
      <c r="B1670" s="232"/>
      <c r="C1670" s="232"/>
      <c r="D1670" s="234"/>
      <c r="E1670" s="235"/>
      <c r="F1670" s="267"/>
      <c r="G1670" s="260"/>
      <c r="H1670" s="262"/>
      <c r="I1670" s="267"/>
      <c r="J1670" s="235"/>
    </row>
    <row r="1671" spans="1:10" ht="12" customHeight="1" x14ac:dyDescent="0.2">
      <c r="A1671" s="264"/>
      <c r="B1671" s="232"/>
      <c r="C1671" s="233"/>
      <c r="D1671" s="234"/>
      <c r="E1671" s="235"/>
      <c r="F1671" s="267"/>
      <c r="G1671" s="261"/>
      <c r="H1671" s="262"/>
      <c r="I1671" s="267"/>
      <c r="J1671" s="235"/>
    </row>
    <row r="1672" spans="1:10" ht="12" customHeight="1" x14ac:dyDescent="0.2">
      <c r="A1672" s="264"/>
      <c r="B1672" s="232"/>
      <c r="C1672" s="232"/>
      <c r="D1672" s="234"/>
      <c r="E1672" s="231"/>
      <c r="F1672" s="226"/>
      <c r="G1672" s="260"/>
      <c r="H1672" s="262"/>
      <c r="I1672" s="225"/>
      <c r="J1672" s="231"/>
    </row>
    <row r="1673" spans="1:10" ht="12" customHeight="1" x14ac:dyDescent="0.2">
      <c r="A1673" s="264"/>
      <c r="B1673" s="232"/>
      <c r="C1673" s="233"/>
      <c r="D1673" s="234"/>
      <c r="E1673" s="231"/>
      <c r="F1673" s="263"/>
      <c r="G1673" s="261"/>
      <c r="H1673" s="262"/>
      <c r="I1673" s="225"/>
      <c r="J1673" s="263"/>
    </row>
    <row r="1674" spans="1:10" ht="12" customHeight="1" x14ac:dyDescent="0.2">
      <c r="A1674" s="264"/>
      <c r="B1674" s="232"/>
      <c r="C1674" s="232"/>
      <c r="D1674" s="234"/>
      <c r="E1674" s="235"/>
      <c r="F1674" s="267"/>
      <c r="G1674" s="260"/>
      <c r="H1674" s="262"/>
      <c r="I1674" s="268"/>
      <c r="J1674" s="235"/>
    </row>
    <row r="1675" spans="1:10" ht="12" customHeight="1" x14ac:dyDescent="0.2">
      <c r="A1675" s="264"/>
      <c r="B1675" s="232"/>
      <c r="C1675" s="233"/>
      <c r="D1675" s="234"/>
      <c r="E1675" s="235"/>
      <c r="F1675" s="267"/>
      <c r="G1675" s="261"/>
      <c r="H1675" s="262"/>
      <c r="I1675" s="268"/>
      <c r="J1675" s="235"/>
    </row>
    <row r="1676" spans="1:10" ht="12" customHeight="1" x14ac:dyDescent="0.2">
      <c r="A1676" s="264"/>
      <c r="B1676" s="232"/>
      <c r="C1676" s="232"/>
      <c r="D1676" s="234"/>
      <c r="E1676" s="235"/>
      <c r="F1676" s="267"/>
      <c r="G1676" s="260"/>
      <c r="H1676" s="262"/>
      <c r="I1676" s="268"/>
      <c r="J1676" s="235"/>
    </row>
    <row r="1677" spans="1:10" ht="12" customHeight="1" x14ac:dyDescent="0.2">
      <c r="A1677" s="264"/>
      <c r="B1677" s="232"/>
      <c r="C1677" s="233"/>
      <c r="D1677" s="234"/>
      <c r="E1677" s="235"/>
      <c r="F1677" s="267"/>
      <c r="G1677" s="261"/>
      <c r="H1677" s="262"/>
      <c r="I1677" s="268"/>
      <c r="J1677" s="235"/>
    </row>
    <row r="1678" spans="1:10" ht="12" customHeight="1" x14ac:dyDescent="0.2">
      <c r="A1678" s="264"/>
      <c r="B1678" s="232"/>
      <c r="C1678" s="232"/>
      <c r="D1678" s="234"/>
      <c r="E1678" s="235"/>
      <c r="F1678" s="267"/>
      <c r="G1678" s="260"/>
      <c r="H1678" s="262"/>
      <c r="I1678" s="267"/>
      <c r="J1678" s="235"/>
    </row>
    <row r="1679" spans="1:10" ht="12" customHeight="1" x14ac:dyDescent="0.2">
      <c r="A1679" s="264"/>
      <c r="B1679" s="232"/>
      <c r="C1679" s="233"/>
      <c r="D1679" s="234"/>
      <c r="E1679" s="235"/>
      <c r="F1679" s="267"/>
      <c r="G1679" s="261"/>
      <c r="H1679" s="262"/>
      <c r="I1679" s="267"/>
      <c r="J1679" s="235"/>
    </row>
    <row r="1680" spans="1:10" ht="12" customHeight="1" x14ac:dyDescent="0.2">
      <c r="A1680" s="264"/>
      <c r="B1680" s="232"/>
      <c r="C1680" s="232"/>
      <c r="D1680" s="234"/>
      <c r="E1680" s="231"/>
      <c r="F1680" s="226"/>
      <c r="G1680" s="260"/>
      <c r="H1680" s="262"/>
      <c r="I1680" s="225"/>
      <c r="J1680" s="231"/>
    </row>
    <row r="1681" spans="1:10" ht="12" customHeight="1" x14ac:dyDescent="0.2">
      <c r="A1681" s="264"/>
      <c r="B1681" s="232"/>
      <c r="C1681" s="233"/>
      <c r="D1681" s="234"/>
      <c r="E1681" s="231"/>
      <c r="F1681" s="263"/>
      <c r="G1681" s="261"/>
      <c r="H1681" s="262"/>
      <c r="I1681" s="225"/>
      <c r="J1681" s="263"/>
    </row>
    <row r="1682" spans="1:10" ht="12" customHeight="1" x14ac:dyDescent="0.2">
      <c r="A1682" s="264"/>
      <c r="B1682" s="232"/>
      <c r="C1682" s="232"/>
      <c r="D1682" s="234"/>
      <c r="E1682" s="235"/>
      <c r="F1682" s="267"/>
      <c r="G1682" s="260"/>
      <c r="H1682" s="262"/>
      <c r="I1682" s="268"/>
      <c r="J1682" s="235"/>
    </row>
    <row r="1683" spans="1:10" ht="12" customHeight="1" x14ac:dyDescent="0.2">
      <c r="A1683" s="264"/>
      <c r="B1683" s="232"/>
      <c r="C1683" s="233"/>
      <c r="D1683" s="234"/>
      <c r="E1683" s="235"/>
      <c r="F1683" s="267"/>
      <c r="G1683" s="261"/>
      <c r="H1683" s="262"/>
      <c r="I1683" s="268"/>
      <c r="J1683" s="235"/>
    </row>
    <row r="1684" spans="1:10" ht="12" customHeight="1" x14ac:dyDescent="0.2">
      <c r="A1684" s="264"/>
      <c r="B1684" s="232"/>
      <c r="C1684" s="232"/>
      <c r="D1684" s="234"/>
      <c r="E1684" s="235"/>
      <c r="F1684" s="267"/>
      <c r="G1684" s="260"/>
      <c r="H1684" s="262"/>
      <c r="I1684" s="267"/>
      <c r="J1684" s="235"/>
    </row>
    <row r="1685" spans="1:10" ht="12" customHeight="1" x14ac:dyDescent="0.2">
      <c r="A1685" s="264"/>
      <c r="B1685" s="232"/>
      <c r="C1685" s="233"/>
      <c r="D1685" s="234"/>
      <c r="E1685" s="235"/>
      <c r="F1685" s="267"/>
      <c r="G1685" s="261"/>
      <c r="H1685" s="262"/>
      <c r="I1685" s="267"/>
      <c r="J1685" s="235"/>
    </row>
    <row r="1686" spans="1:10" ht="12" customHeight="1" x14ac:dyDescent="0.2">
      <c r="A1686" s="264"/>
      <c r="B1686" s="232"/>
      <c r="C1686" s="232"/>
      <c r="D1686" s="234"/>
      <c r="E1686" s="231"/>
      <c r="F1686" s="226"/>
      <c r="G1686" s="260"/>
      <c r="H1686" s="262"/>
      <c r="I1686" s="225"/>
      <c r="J1686" s="231"/>
    </row>
    <row r="1687" spans="1:10" ht="12" customHeight="1" x14ac:dyDescent="0.2">
      <c r="A1687" s="264"/>
      <c r="B1687" s="232"/>
      <c r="C1687" s="233"/>
      <c r="D1687" s="234"/>
      <c r="E1687" s="231"/>
      <c r="F1687" s="263"/>
      <c r="G1687" s="261"/>
      <c r="H1687" s="262"/>
      <c r="I1687" s="225"/>
      <c r="J1687" s="263"/>
    </row>
    <row r="1688" spans="1:10" ht="12" customHeight="1" x14ac:dyDescent="0.2">
      <c r="A1688" s="266"/>
      <c r="B1688" s="232"/>
      <c r="C1688" s="232"/>
      <c r="D1688" s="232"/>
      <c r="E1688" s="231"/>
      <c r="F1688" s="267"/>
      <c r="G1688" s="260"/>
      <c r="H1688" s="262"/>
      <c r="I1688" s="225"/>
      <c r="J1688" s="231"/>
    </row>
    <row r="1689" spans="1:10" ht="12" customHeight="1" x14ac:dyDescent="0.2">
      <c r="A1689" s="266"/>
      <c r="B1689" s="232"/>
      <c r="C1689" s="233"/>
      <c r="D1689" s="232"/>
      <c r="E1689" s="231"/>
      <c r="F1689" s="267"/>
      <c r="G1689" s="261"/>
      <c r="H1689" s="262"/>
      <c r="I1689" s="225"/>
      <c r="J1689" s="263"/>
    </row>
    <row r="1690" spans="1:10" ht="12" customHeight="1" x14ac:dyDescent="0.2">
      <c r="A1690" s="266"/>
      <c r="B1690" s="232"/>
      <c r="C1690" s="232"/>
      <c r="D1690" s="232"/>
      <c r="E1690" s="235"/>
      <c r="F1690" s="267"/>
      <c r="G1690" s="260"/>
      <c r="H1690" s="262"/>
      <c r="I1690" s="268"/>
      <c r="J1690" s="235"/>
    </row>
    <row r="1691" spans="1:10" ht="12" customHeight="1" x14ac:dyDescent="0.2">
      <c r="A1691" s="266"/>
      <c r="B1691" s="232"/>
      <c r="C1691" s="232"/>
      <c r="D1691" s="232"/>
      <c r="E1691" s="235"/>
      <c r="F1691" s="267"/>
      <c r="G1691" s="261"/>
      <c r="H1691" s="262"/>
      <c r="I1691" s="268"/>
      <c r="J1691" s="235"/>
    </row>
    <row r="1692" spans="1:10" ht="12" customHeight="1" x14ac:dyDescent="0.2">
      <c r="A1692" s="264"/>
      <c r="B1692" s="232"/>
      <c r="C1692" s="232"/>
      <c r="D1692" s="234"/>
      <c r="E1692" s="235"/>
      <c r="F1692" s="267"/>
      <c r="G1692" s="260"/>
      <c r="H1692" s="262"/>
      <c r="I1692" s="268"/>
      <c r="J1692" s="235"/>
    </row>
    <row r="1693" spans="1:10" ht="12" customHeight="1" x14ac:dyDescent="0.2">
      <c r="A1693" s="264"/>
      <c r="B1693" s="232"/>
      <c r="C1693" s="233"/>
      <c r="D1693" s="234"/>
      <c r="E1693" s="235"/>
      <c r="F1693" s="267"/>
      <c r="G1693" s="261"/>
      <c r="H1693" s="262"/>
      <c r="I1693" s="268"/>
      <c r="J1693" s="235"/>
    </row>
    <row r="1694" spans="1:10" ht="12" customHeight="1" x14ac:dyDescent="0.2">
      <c r="A1694" s="264"/>
      <c r="B1694" s="232"/>
      <c r="C1694" s="232"/>
      <c r="D1694" s="234"/>
      <c r="E1694" s="231"/>
      <c r="F1694" s="226"/>
      <c r="G1694" s="260"/>
      <c r="H1694" s="262"/>
      <c r="I1694" s="225"/>
      <c r="J1694" s="231"/>
    </row>
    <row r="1695" spans="1:10" ht="12" customHeight="1" x14ac:dyDescent="0.2">
      <c r="A1695" s="264"/>
      <c r="B1695" s="232"/>
      <c r="C1695" s="232"/>
      <c r="D1695" s="234"/>
      <c r="E1695" s="231"/>
      <c r="F1695" s="263"/>
      <c r="G1695" s="261"/>
      <c r="H1695" s="262"/>
      <c r="I1695" s="225"/>
      <c r="J1695" s="263"/>
    </row>
    <row r="1696" spans="1:10" ht="12" customHeight="1" x14ac:dyDescent="0.2">
      <c r="A1696" s="264"/>
      <c r="B1696" s="232"/>
      <c r="C1696" s="232"/>
      <c r="D1696" s="234"/>
      <c r="E1696" s="235"/>
      <c r="F1696" s="267"/>
      <c r="G1696" s="260"/>
      <c r="H1696" s="262"/>
      <c r="I1696" s="267"/>
      <c r="J1696" s="235"/>
    </row>
    <row r="1697" spans="1:10" ht="12" customHeight="1" x14ac:dyDescent="0.2">
      <c r="A1697" s="264"/>
      <c r="B1697" s="232"/>
      <c r="C1697" s="233"/>
      <c r="D1697" s="234"/>
      <c r="E1697" s="235"/>
      <c r="F1697" s="267"/>
      <c r="G1697" s="261"/>
      <c r="H1697" s="262"/>
      <c r="I1697" s="267"/>
      <c r="J1697" s="235"/>
    </row>
    <row r="1698" spans="1:10" ht="12" customHeight="1" x14ac:dyDescent="0.2">
      <c r="A1698" s="264"/>
      <c r="B1698" s="232"/>
      <c r="C1698" s="232"/>
      <c r="D1698" s="234"/>
      <c r="E1698" s="235"/>
      <c r="F1698" s="267"/>
      <c r="G1698" s="260"/>
      <c r="H1698" s="262"/>
      <c r="I1698" s="268"/>
      <c r="J1698" s="235"/>
    </row>
    <row r="1699" spans="1:10" ht="12" customHeight="1" x14ac:dyDescent="0.2">
      <c r="A1699" s="264"/>
      <c r="B1699" s="232"/>
      <c r="C1699" s="232"/>
      <c r="D1699" s="234"/>
      <c r="E1699" s="235"/>
      <c r="F1699" s="267"/>
      <c r="G1699" s="261"/>
      <c r="H1699" s="262"/>
      <c r="I1699" s="268"/>
      <c r="J1699" s="235"/>
    </row>
    <row r="1700" spans="1:10" ht="12" customHeight="1" x14ac:dyDescent="0.2">
      <c r="A1700" s="264"/>
      <c r="B1700" s="232"/>
      <c r="C1700" s="232"/>
      <c r="D1700" s="234"/>
      <c r="E1700" s="235"/>
      <c r="F1700" s="267"/>
      <c r="G1700" s="260"/>
      <c r="H1700" s="262"/>
      <c r="I1700" s="267"/>
      <c r="J1700" s="235"/>
    </row>
    <row r="1701" spans="1:10" ht="12" customHeight="1" x14ac:dyDescent="0.2">
      <c r="A1701" s="264"/>
      <c r="B1701" s="232"/>
      <c r="C1701" s="233"/>
      <c r="D1701" s="234"/>
      <c r="E1701" s="235"/>
      <c r="F1701" s="267"/>
      <c r="G1701" s="261"/>
      <c r="H1701" s="262"/>
      <c r="I1701" s="267"/>
      <c r="J1701" s="235"/>
    </row>
    <row r="1702" spans="1:10" ht="12" customHeight="1" x14ac:dyDescent="0.2">
      <c r="A1702" s="264"/>
      <c r="B1702" s="232"/>
      <c r="C1702" s="232"/>
      <c r="D1702" s="234"/>
      <c r="E1702" s="231"/>
      <c r="F1702" s="226"/>
      <c r="G1702" s="260"/>
      <c r="H1702" s="262"/>
      <c r="I1702" s="225"/>
      <c r="J1702" s="231"/>
    </row>
    <row r="1703" spans="1:10" ht="12" customHeight="1" x14ac:dyDescent="0.2">
      <c r="A1703" s="264"/>
      <c r="B1703" s="232"/>
      <c r="C1703" s="233"/>
      <c r="D1703" s="234"/>
      <c r="E1703" s="231"/>
      <c r="F1703" s="263"/>
      <c r="G1703" s="261"/>
      <c r="H1703" s="262"/>
      <c r="I1703" s="225"/>
      <c r="J1703" s="263"/>
    </row>
    <row r="1704" spans="1:10" ht="12" customHeight="1" x14ac:dyDescent="0.2">
      <c r="A1704" s="264"/>
      <c r="B1704" s="232"/>
      <c r="C1704" s="232"/>
      <c r="D1704" s="234"/>
      <c r="E1704" s="235"/>
      <c r="F1704" s="267"/>
      <c r="G1704" s="260"/>
      <c r="H1704" s="262"/>
      <c r="I1704" s="268"/>
      <c r="J1704" s="235"/>
    </row>
    <row r="1705" spans="1:10" ht="12" customHeight="1" x14ac:dyDescent="0.2">
      <c r="A1705" s="264"/>
      <c r="B1705" s="232"/>
      <c r="C1705" s="233"/>
      <c r="D1705" s="234"/>
      <c r="E1705" s="235"/>
      <c r="F1705" s="267"/>
      <c r="G1705" s="261"/>
      <c r="H1705" s="262"/>
      <c r="I1705" s="268"/>
      <c r="J1705" s="235"/>
    </row>
    <row r="1706" spans="1:10" ht="12" customHeight="1" x14ac:dyDescent="0.2">
      <c r="A1706" s="264"/>
      <c r="B1706" s="232"/>
      <c r="C1706" s="232"/>
      <c r="D1706" s="234"/>
      <c r="E1706" s="235"/>
      <c r="F1706" s="267"/>
      <c r="G1706" s="260"/>
      <c r="H1706" s="262"/>
      <c r="I1706" s="267"/>
      <c r="J1706" s="235"/>
    </row>
    <row r="1707" spans="1:10" ht="12" customHeight="1" x14ac:dyDescent="0.2">
      <c r="A1707" s="264"/>
      <c r="B1707" s="232"/>
      <c r="C1707" s="232"/>
      <c r="D1707" s="234"/>
      <c r="E1707" s="235"/>
      <c r="F1707" s="267"/>
      <c r="G1707" s="261"/>
      <c r="H1707" s="262"/>
      <c r="I1707" s="267"/>
      <c r="J1707" s="235"/>
    </row>
    <row r="1708" spans="1:10" ht="12" customHeight="1" x14ac:dyDescent="0.2">
      <c r="A1708" s="266"/>
      <c r="B1708" s="232"/>
      <c r="C1708" s="232"/>
      <c r="D1708" s="232"/>
      <c r="E1708" s="231"/>
      <c r="F1708" s="226"/>
      <c r="G1708" s="260"/>
      <c r="H1708" s="262"/>
      <c r="I1708" s="225"/>
      <c r="J1708" s="231"/>
    </row>
    <row r="1709" spans="1:10" ht="12" customHeight="1" x14ac:dyDescent="0.2">
      <c r="A1709" s="266"/>
      <c r="B1709" s="232"/>
      <c r="C1709" s="233"/>
      <c r="D1709" s="232"/>
      <c r="E1709" s="231"/>
      <c r="F1709" s="263"/>
      <c r="G1709" s="261"/>
      <c r="H1709" s="262"/>
      <c r="I1709" s="225"/>
      <c r="J1709" s="263"/>
    </row>
    <row r="1710" spans="1:10" ht="12" customHeight="1" x14ac:dyDescent="0.2">
      <c r="A1710" s="264"/>
      <c r="B1710" s="232"/>
      <c r="C1710" s="232"/>
      <c r="D1710" s="234"/>
      <c r="E1710" s="235"/>
      <c r="F1710" s="267"/>
      <c r="G1710" s="260"/>
      <c r="H1710" s="262"/>
      <c r="I1710" s="268"/>
      <c r="J1710" s="235"/>
    </row>
    <row r="1711" spans="1:10" ht="12" customHeight="1" x14ac:dyDescent="0.2">
      <c r="A1711" s="264"/>
      <c r="B1711" s="232"/>
      <c r="C1711" s="233"/>
      <c r="D1711" s="234"/>
      <c r="E1711" s="235"/>
      <c r="F1711" s="267"/>
      <c r="G1711" s="261"/>
      <c r="H1711" s="262"/>
      <c r="I1711" s="268"/>
      <c r="J1711" s="235"/>
    </row>
    <row r="1712" spans="1:10" ht="12" customHeight="1" x14ac:dyDescent="0.2">
      <c r="A1712" s="264"/>
      <c r="B1712" s="232"/>
      <c r="C1712" s="232"/>
      <c r="D1712" s="234"/>
      <c r="E1712" s="235"/>
      <c r="F1712" s="267"/>
      <c r="G1712" s="260"/>
      <c r="H1712" s="262"/>
      <c r="I1712" s="267"/>
      <c r="J1712" s="235"/>
    </row>
    <row r="1713" spans="1:10" ht="12" customHeight="1" x14ac:dyDescent="0.2">
      <c r="A1713" s="264"/>
      <c r="B1713" s="232"/>
      <c r="C1713" s="233"/>
      <c r="D1713" s="234"/>
      <c r="E1713" s="235"/>
      <c r="F1713" s="267"/>
      <c r="G1713" s="261"/>
      <c r="H1713" s="262"/>
      <c r="I1713" s="267"/>
      <c r="J1713" s="235"/>
    </row>
    <row r="1714" spans="1:10" ht="12" customHeight="1" x14ac:dyDescent="0.2">
      <c r="A1714" s="264"/>
      <c r="B1714" s="232"/>
      <c r="C1714" s="232"/>
      <c r="D1714" s="234"/>
      <c r="E1714" s="231"/>
      <c r="F1714" s="226"/>
      <c r="G1714" s="260"/>
      <c r="H1714" s="262"/>
      <c r="I1714" s="225"/>
      <c r="J1714" s="231"/>
    </row>
    <row r="1715" spans="1:10" ht="12" customHeight="1" x14ac:dyDescent="0.2">
      <c r="A1715" s="264"/>
      <c r="B1715" s="232"/>
      <c r="C1715" s="233"/>
      <c r="D1715" s="234"/>
      <c r="E1715" s="231"/>
      <c r="F1715" s="263"/>
      <c r="G1715" s="261"/>
      <c r="H1715" s="262"/>
      <c r="I1715" s="225"/>
      <c r="J1715" s="263"/>
    </row>
    <row r="1716" spans="1:10" ht="12" customHeight="1" x14ac:dyDescent="0.2">
      <c r="A1716" s="264"/>
      <c r="B1716" s="232"/>
      <c r="C1716" s="232"/>
      <c r="D1716" s="234"/>
      <c r="E1716" s="231"/>
      <c r="F1716" s="226"/>
      <c r="G1716" s="260"/>
      <c r="H1716" s="262"/>
      <c r="I1716" s="225"/>
      <c r="J1716" s="231"/>
    </row>
    <row r="1717" spans="1:10" ht="12" customHeight="1" x14ac:dyDescent="0.2">
      <c r="A1717" s="264"/>
      <c r="B1717" s="232"/>
      <c r="C1717" s="233"/>
      <c r="D1717" s="234"/>
      <c r="E1717" s="231"/>
      <c r="F1717" s="263"/>
      <c r="G1717" s="261"/>
      <c r="H1717" s="262"/>
      <c r="I1717" s="225"/>
      <c r="J1717" s="263"/>
    </row>
    <row r="1718" spans="1:10" ht="12" customHeight="1" x14ac:dyDescent="0.2">
      <c r="A1718" s="264"/>
      <c r="B1718" s="232"/>
      <c r="C1718" s="232"/>
      <c r="D1718" s="234"/>
      <c r="E1718" s="235"/>
      <c r="F1718" s="267"/>
      <c r="G1718" s="260"/>
      <c r="H1718" s="262"/>
      <c r="I1718" s="268"/>
      <c r="J1718" s="235"/>
    </row>
    <row r="1719" spans="1:10" ht="12" customHeight="1" x14ac:dyDescent="0.2">
      <c r="A1719" s="264"/>
      <c r="B1719" s="232"/>
      <c r="C1719" s="232"/>
      <c r="D1719" s="234"/>
      <c r="E1719" s="235"/>
      <c r="F1719" s="267"/>
      <c r="G1719" s="261"/>
      <c r="H1719" s="262"/>
      <c r="I1719" s="268"/>
      <c r="J1719" s="235"/>
    </row>
    <row r="1720" spans="1:10" ht="12" customHeight="1" x14ac:dyDescent="0.2">
      <c r="A1720" s="264"/>
      <c r="B1720" s="232"/>
      <c r="C1720" s="232"/>
      <c r="D1720" s="234"/>
      <c r="E1720" s="235"/>
      <c r="F1720" s="267"/>
      <c r="G1720" s="260"/>
      <c r="H1720" s="262"/>
      <c r="I1720" s="268"/>
      <c r="J1720" s="235"/>
    </row>
    <row r="1721" spans="1:10" ht="12" customHeight="1" x14ac:dyDescent="0.2">
      <c r="A1721" s="264"/>
      <c r="B1721" s="232"/>
      <c r="C1721" s="233"/>
      <c r="D1721" s="234"/>
      <c r="E1721" s="235"/>
      <c r="F1721" s="267"/>
      <c r="G1721" s="261"/>
      <c r="H1721" s="262"/>
      <c r="I1721" s="268"/>
      <c r="J1721" s="235"/>
    </row>
    <row r="1722" spans="1:10" ht="12" customHeight="1" x14ac:dyDescent="0.2">
      <c r="A1722" s="264"/>
      <c r="B1722" s="232"/>
      <c r="C1722" s="232"/>
      <c r="D1722" s="234"/>
      <c r="E1722" s="235"/>
      <c r="F1722" s="267"/>
      <c r="G1722" s="260"/>
      <c r="H1722" s="262"/>
      <c r="I1722" s="268"/>
      <c r="J1722" s="235"/>
    </row>
    <row r="1723" spans="1:10" ht="12" customHeight="1" x14ac:dyDescent="0.2">
      <c r="A1723" s="264"/>
      <c r="B1723" s="232"/>
      <c r="C1723" s="233"/>
      <c r="D1723" s="234"/>
      <c r="E1723" s="235"/>
      <c r="F1723" s="267"/>
      <c r="G1723" s="261"/>
      <c r="H1723" s="262"/>
      <c r="I1723" s="268"/>
      <c r="J1723" s="235"/>
    </row>
    <row r="1724" spans="1:10" ht="12" customHeight="1" x14ac:dyDescent="0.2">
      <c r="A1724" s="264"/>
      <c r="B1724" s="232"/>
      <c r="C1724" s="232"/>
      <c r="D1724" s="234"/>
      <c r="E1724" s="231"/>
      <c r="F1724" s="226"/>
      <c r="G1724" s="260"/>
      <c r="H1724" s="270"/>
      <c r="I1724" s="225"/>
      <c r="J1724" s="231"/>
    </row>
    <row r="1725" spans="1:10" ht="12" customHeight="1" x14ac:dyDescent="0.2">
      <c r="A1725" s="264"/>
      <c r="B1725" s="232"/>
      <c r="C1725" s="233"/>
      <c r="D1725" s="234"/>
      <c r="E1725" s="231"/>
      <c r="F1725" s="269"/>
      <c r="G1725" s="261"/>
      <c r="H1725" s="270"/>
      <c r="I1725" s="225"/>
      <c r="J1725" s="263"/>
    </row>
    <row r="1726" spans="1:10" ht="12" customHeight="1" x14ac:dyDescent="0.2">
      <c r="A1726" s="264"/>
      <c r="B1726" s="232"/>
      <c r="C1726" s="232"/>
      <c r="D1726" s="234"/>
      <c r="E1726" s="235"/>
      <c r="F1726" s="267"/>
      <c r="G1726" s="260"/>
      <c r="H1726" s="262"/>
      <c r="I1726" s="267"/>
      <c r="J1726" s="235"/>
    </row>
    <row r="1727" spans="1:10" ht="12" customHeight="1" x14ac:dyDescent="0.2">
      <c r="A1727" s="264"/>
      <c r="B1727" s="232"/>
      <c r="C1727" s="233"/>
      <c r="D1727" s="234"/>
      <c r="E1727" s="235"/>
      <c r="F1727" s="267"/>
      <c r="G1727" s="261"/>
      <c r="H1727" s="262"/>
      <c r="I1727" s="267"/>
      <c r="J1727" s="235"/>
    </row>
    <row r="1728" spans="1:10" ht="12" customHeight="1" x14ac:dyDescent="0.2">
      <c r="A1728" s="264"/>
      <c r="B1728" s="232"/>
      <c r="C1728" s="232"/>
      <c r="D1728" s="234"/>
      <c r="E1728" s="231"/>
      <c r="F1728" s="226"/>
      <c r="G1728" s="260"/>
      <c r="H1728" s="262"/>
      <c r="I1728" s="225"/>
      <c r="J1728" s="231"/>
    </row>
    <row r="1729" spans="1:10" ht="12" customHeight="1" x14ac:dyDescent="0.2">
      <c r="A1729" s="264"/>
      <c r="B1729" s="232"/>
      <c r="C1729" s="232"/>
      <c r="D1729" s="234"/>
      <c r="E1729" s="231"/>
      <c r="F1729" s="263"/>
      <c r="G1729" s="261"/>
      <c r="H1729" s="262"/>
      <c r="I1729" s="225"/>
      <c r="J1729" s="263"/>
    </row>
    <row r="1730" spans="1:10" ht="12" customHeight="1" x14ac:dyDescent="0.2">
      <c r="A1730" s="264"/>
      <c r="B1730" s="232"/>
      <c r="C1730" s="232"/>
      <c r="D1730" s="234"/>
      <c r="E1730" s="235"/>
      <c r="F1730" s="267"/>
      <c r="G1730" s="260"/>
      <c r="H1730" s="262"/>
      <c r="I1730" s="268"/>
      <c r="J1730" s="235"/>
    </row>
    <row r="1731" spans="1:10" ht="12" customHeight="1" x14ac:dyDescent="0.2">
      <c r="A1731" s="264"/>
      <c r="B1731" s="232"/>
      <c r="C1731" s="233"/>
      <c r="D1731" s="234"/>
      <c r="E1731" s="235"/>
      <c r="F1731" s="267"/>
      <c r="G1731" s="261"/>
      <c r="H1731" s="262"/>
      <c r="I1731" s="268"/>
      <c r="J1731" s="235"/>
    </row>
    <row r="1732" spans="1:10" ht="12" customHeight="1" x14ac:dyDescent="0.2">
      <c r="A1732" s="264"/>
      <c r="B1732" s="232"/>
      <c r="C1732" s="232"/>
      <c r="D1732" s="234"/>
      <c r="E1732" s="235"/>
      <c r="F1732" s="267"/>
      <c r="G1732" s="260"/>
      <c r="H1732" s="262"/>
      <c r="I1732" s="267"/>
      <c r="J1732" s="235"/>
    </row>
    <row r="1733" spans="1:10" ht="12" customHeight="1" x14ac:dyDescent="0.2">
      <c r="A1733" s="264"/>
      <c r="B1733" s="232"/>
      <c r="C1733" s="233"/>
      <c r="D1733" s="234"/>
      <c r="E1733" s="235"/>
      <c r="F1733" s="267"/>
      <c r="G1733" s="261"/>
      <c r="H1733" s="262"/>
      <c r="I1733" s="267"/>
      <c r="J1733" s="235"/>
    </row>
    <row r="1734" spans="1:10" ht="12" customHeight="1" x14ac:dyDescent="0.2">
      <c r="A1734" s="264"/>
      <c r="B1734" s="232"/>
      <c r="C1734" s="232"/>
      <c r="D1734" s="234"/>
      <c r="E1734" s="231"/>
      <c r="F1734" s="226"/>
      <c r="G1734" s="260"/>
      <c r="H1734" s="262"/>
      <c r="I1734" s="225"/>
      <c r="J1734" s="231"/>
    </row>
    <row r="1735" spans="1:10" ht="12" customHeight="1" x14ac:dyDescent="0.2">
      <c r="A1735" s="264"/>
      <c r="B1735" s="232"/>
      <c r="C1735" s="233"/>
      <c r="D1735" s="234"/>
      <c r="E1735" s="231"/>
      <c r="F1735" s="263"/>
      <c r="G1735" s="261"/>
      <c r="H1735" s="262"/>
      <c r="I1735" s="225"/>
      <c r="J1735" s="263"/>
    </row>
    <row r="1736" spans="1:10" ht="12" customHeight="1" x14ac:dyDescent="0.2">
      <c r="A1736" s="266"/>
      <c r="B1736" s="232"/>
      <c r="C1736" s="232"/>
      <c r="D1736" s="232"/>
      <c r="E1736" s="235"/>
      <c r="F1736" s="267"/>
      <c r="G1736" s="260"/>
      <c r="H1736" s="262"/>
      <c r="I1736" s="268"/>
      <c r="J1736" s="235"/>
    </row>
    <row r="1737" spans="1:10" ht="12" customHeight="1" x14ac:dyDescent="0.2">
      <c r="A1737" s="266"/>
      <c r="B1737" s="232"/>
      <c r="C1737" s="232"/>
      <c r="D1737" s="232"/>
      <c r="E1737" s="235"/>
      <c r="F1737" s="267"/>
      <c r="G1737" s="261"/>
      <c r="H1737" s="262"/>
      <c r="I1737" s="268"/>
      <c r="J1737" s="235"/>
    </row>
    <row r="1738" spans="1:10" ht="12" customHeight="1" x14ac:dyDescent="0.2">
      <c r="A1738" s="266"/>
      <c r="B1738" s="232"/>
      <c r="C1738" s="232"/>
      <c r="D1738" s="232"/>
      <c r="E1738" s="236"/>
      <c r="F1738" s="271"/>
      <c r="G1738" s="272"/>
      <c r="H1738" s="274"/>
      <c r="I1738" s="283"/>
      <c r="J1738" s="271"/>
    </row>
    <row r="1739" spans="1:10" ht="12" customHeight="1" x14ac:dyDescent="0.2">
      <c r="A1739" s="266"/>
      <c r="B1739" s="232"/>
      <c r="C1739" s="233"/>
      <c r="D1739" s="232"/>
      <c r="E1739" s="236"/>
      <c r="F1739" s="271"/>
      <c r="G1739" s="273"/>
      <c r="H1739" s="274"/>
      <c r="I1739" s="283"/>
      <c r="J1739" s="271"/>
    </row>
    <row r="1740" spans="1:10" ht="12" customHeight="1" x14ac:dyDescent="0.2">
      <c r="A1740" s="266"/>
      <c r="B1740" s="232"/>
      <c r="C1740" s="232"/>
      <c r="D1740" s="232"/>
      <c r="E1740" s="231"/>
      <c r="F1740" s="226"/>
      <c r="G1740" s="260"/>
      <c r="H1740" s="262"/>
      <c r="I1740" s="225"/>
      <c r="J1740" s="231"/>
    </row>
    <row r="1741" spans="1:10" ht="12" customHeight="1" x14ac:dyDescent="0.2">
      <c r="A1741" s="266"/>
      <c r="B1741" s="232"/>
      <c r="C1741" s="232"/>
      <c r="D1741" s="232"/>
      <c r="E1741" s="231"/>
      <c r="F1741" s="263"/>
      <c r="G1741" s="261"/>
      <c r="H1741" s="262"/>
      <c r="I1741" s="225"/>
      <c r="J1741" s="263"/>
    </row>
    <row r="1742" spans="1:10" ht="12" customHeight="1" x14ac:dyDescent="0.2">
      <c r="A1742" s="266"/>
      <c r="B1742" s="232"/>
      <c r="C1742" s="232"/>
      <c r="D1742" s="234"/>
      <c r="E1742" s="231"/>
      <c r="F1742" s="226"/>
      <c r="G1742" s="260"/>
      <c r="H1742" s="262"/>
      <c r="I1742" s="225"/>
      <c r="J1742" s="231"/>
    </row>
    <row r="1743" spans="1:10" ht="12" customHeight="1" x14ac:dyDescent="0.2">
      <c r="A1743" s="266"/>
      <c r="B1743" s="232"/>
      <c r="C1743" s="233"/>
      <c r="D1743" s="234"/>
      <c r="E1743" s="231"/>
      <c r="F1743" s="263"/>
      <c r="G1743" s="261"/>
      <c r="H1743" s="262"/>
      <c r="I1743" s="225"/>
      <c r="J1743" s="263"/>
    </row>
    <row r="1744" spans="1:10" ht="12" customHeight="1" x14ac:dyDescent="0.2">
      <c r="A1744" s="264"/>
      <c r="B1744" s="232"/>
      <c r="C1744" s="232"/>
      <c r="D1744" s="234"/>
      <c r="E1744" s="231"/>
      <c r="F1744" s="226"/>
      <c r="G1744" s="260"/>
      <c r="H1744" s="262"/>
      <c r="I1744" s="225"/>
      <c r="J1744" s="231"/>
    </row>
    <row r="1745" spans="1:10" ht="12" customHeight="1" x14ac:dyDescent="0.2">
      <c r="A1745" s="264"/>
      <c r="B1745" s="232"/>
      <c r="C1745" s="233"/>
      <c r="D1745" s="234"/>
      <c r="E1745" s="231"/>
      <c r="F1745" s="263"/>
      <c r="G1745" s="261"/>
      <c r="H1745" s="262"/>
      <c r="I1745" s="225"/>
      <c r="J1745" s="263"/>
    </row>
    <row r="1746" spans="1:10" ht="12" customHeight="1" x14ac:dyDescent="0.2">
      <c r="A1746" s="264"/>
      <c r="B1746" s="232"/>
      <c r="C1746" s="232"/>
      <c r="D1746" s="234"/>
      <c r="E1746" s="235"/>
      <c r="F1746" s="267"/>
      <c r="G1746" s="260"/>
      <c r="H1746" s="262"/>
      <c r="I1746" s="268"/>
      <c r="J1746" s="235"/>
    </row>
    <row r="1747" spans="1:10" ht="12" customHeight="1" x14ac:dyDescent="0.2">
      <c r="A1747" s="264"/>
      <c r="B1747" s="232"/>
      <c r="C1747" s="233"/>
      <c r="D1747" s="234"/>
      <c r="E1747" s="235"/>
      <c r="F1747" s="267"/>
      <c r="G1747" s="261"/>
      <c r="H1747" s="262"/>
      <c r="I1747" s="268"/>
      <c r="J1747" s="235"/>
    </row>
    <row r="1748" spans="1:10" ht="12" customHeight="1" x14ac:dyDescent="0.2">
      <c r="A1748" s="264"/>
      <c r="B1748" s="232"/>
      <c r="C1748" s="232"/>
      <c r="D1748" s="234"/>
      <c r="E1748" s="235"/>
      <c r="F1748" s="267"/>
      <c r="G1748" s="260"/>
      <c r="H1748" s="262"/>
      <c r="I1748" s="268"/>
      <c r="J1748" s="235"/>
    </row>
    <row r="1749" spans="1:10" ht="12" customHeight="1" x14ac:dyDescent="0.2">
      <c r="A1749" s="264"/>
      <c r="B1749" s="232"/>
      <c r="C1749" s="232"/>
      <c r="D1749" s="234"/>
      <c r="E1749" s="235"/>
      <c r="F1749" s="267"/>
      <c r="G1749" s="261"/>
      <c r="H1749" s="262"/>
      <c r="I1749" s="268"/>
      <c r="J1749" s="235"/>
    </row>
    <row r="1750" spans="1:10" ht="12" customHeight="1" x14ac:dyDescent="0.2">
      <c r="A1750" s="264"/>
      <c r="B1750" s="232"/>
      <c r="C1750" s="232"/>
      <c r="D1750" s="234"/>
      <c r="E1750" s="235"/>
      <c r="F1750" s="267"/>
      <c r="G1750" s="260"/>
      <c r="H1750" s="262"/>
      <c r="I1750" s="267"/>
      <c r="J1750" s="235"/>
    </row>
    <row r="1751" spans="1:10" ht="12" customHeight="1" x14ac:dyDescent="0.2">
      <c r="A1751" s="264"/>
      <c r="B1751" s="232"/>
      <c r="C1751" s="233"/>
      <c r="D1751" s="234"/>
      <c r="E1751" s="235"/>
      <c r="F1751" s="267"/>
      <c r="G1751" s="261"/>
      <c r="H1751" s="262"/>
      <c r="I1751" s="267"/>
      <c r="J1751" s="235"/>
    </row>
    <row r="1752" spans="1:10" ht="12" customHeight="1" x14ac:dyDescent="0.2">
      <c r="A1752" s="264"/>
      <c r="B1752" s="232"/>
      <c r="C1752" s="232"/>
      <c r="D1752" s="232"/>
      <c r="E1752" s="235"/>
      <c r="F1752" s="267"/>
      <c r="G1752" s="260"/>
      <c r="H1752" s="262"/>
      <c r="I1752" s="267"/>
      <c r="J1752" s="235"/>
    </row>
    <row r="1753" spans="1:10" ht="12" customHeight="1" x14ac:dyDescent="0.2">
      <c r="A1753" s="264"/>
      <c r="B1753" s="232"/>
      <c r="C1753" s="232"/>
      <c r="D1753" s="232"/>
      <c r="E1753" s="235"/>
      <c r="F1753" s="267"/>
      <c r="G1753" s="261"/>
      <c r="H1753" s="262"/>
      <c r="I1753" s="267"/>
      <c r="J1753" s="235"/>
    </row>
    <row r="1754" spans="1:10" ht="12" customHeight="1" x14ac:dyDescent="0.2">
      <c r="A1754" s="266"/>
      <c r="B1754" s="232"/>
      <c r="C1754" s="232"/>
      <c r="D1754" s="232"/>
      <c r="E1754" s="235"/>
      <c r="F1754" s="267"/>
      <c r="G1754" s="260"/>
      <c r="H1754" s="262"/>
      <c r="I1754" s="268"/>
      <c r="J1754" s="235"/>
    </row>
    <row r="1755" spans="1:10" ht="12" customHeight="1" x14ac:dyDescent="0.2">
      <c r="A1755" s="266"/>
      <c r="B1755" s="232"/>
      <c r="C1755" s="232"/>
      <c r="D1755" s="232"/>
      <c r="E1755" s="235"/>
      <c r="F1755" s="267"/>
      <c r="G1755" s="261"/>
      <c r="H1755" s="262"/>
      <c r="I1755" s="268"/>
      <c r="J1755" s="235"/>
    </row>
    <row r="1756" spans="1:10" ht="12" customHeight="1" x14ac:dyDescent="0.2">
      <c r="A1756" s="266"/>
      <c r="B1756" s="232"/>
      <c r="C1756" s="232"/>
      <c r="D1756" s="232"/>
      <c r="E1756" s="231"/>
      <c r="F1756" s="226"/>
      <c r="G1756" s="260"/>
      <c r="H1756" s="262"/>
      <c r="I1756" s="225"/>
      <c r="J1756" s="231"/>
    </row>
    <row r="1757" spans="1:10" ht="12" customHeight="1" x14ac:dyDescent="0.2">
      <c r="A1757" s="266"/>
      <c r="B1757" s="232"/>
      <c r="C1757" s="233"/>
      <c r="D1757" s="232"/>
      <c r="E1757" s="231"/>
      <c r="F1757" s="263"/>
      <c r="G1757" s="261"/>
      <c r="H1757" s="262"/>
      <c r="I1757" s="225"/>
      <c r="J1757" s="263"/>
    </row>
    <row r="1758" spans="1:10" ht="12" customHeight="1" x14ac:dyDescent="0.2">
      <c r="A1758" s="264"/>
      <c r="B1758" s="232"/>
      <c r="C1758" s="232"/>
      <c r="D1758" s="234"/>
      <c r="E1758" s="235"/>
      <c r="F1758" s="267"/>
      <c r="G1758" s="260"/>
      <c r="H1758" s="262"/>
      <c r="I1758" s="268"/>
      <c r="J1758" s="235"/>
    </row>
    <row r="1759" spans="1:10" ht="12" customHeight="1" x14ac:dyDescent="0.2">
      <c r="A1759" s="264"/>
      <c r="B1759" s="232"/>
      <c r="C1759" s="232"/>
      <c r="D1759" s="234"/>
      <c r="E1759" s="235"/>
      <c r="F1759" s="267"/>
      <c r="G1759" s="261"/>
      <c r="H1759" s="262"/>
      <c r="I1759" s="268"/>
      <c r="J1759" s="235"/>
    </row>
    <row r="1760" spans="1:10" ht="12" customHeight="1" x14ac:dyDescent="0.2">
      <c r="A1760" s="264"/>
      <c r="B1760" s="232"/>
      <c r="C1760" s="232"/>
      <c r="D1760" s="234"/>
      <c r="E1760" s="235"/>
      <c r="F1760" s="267"/>
      <c r="G1760" s="260"/>
      <c r="H1760" s="262"/>
      <c r="I1760" s="267"/>
      <c r="J1760" s="235"/>
    </row>
    <row r="1761" spans="1:10" ht="12" customHeight="1" x14ac:dyDescent="0.2">
      <c r="A1761" s="264"/>
      <c r="B1761" s="232"/>
      <c r="C1761" s="233"/>
      <c r="D1761" s="234"/>
      <c r="E1761" s="235"/>
      <c r="F1761" s="267"/>
      <c r="G1761" s="261"/>
      <c r="H1761" s="262"/>
      <c r="I1761" s="267"/>
      <c r="J1761" s="235"/>
    </row>
    <row r="1762" spans="1:10" ht="12" customHeight="1" x14ac:dyDescent="0.2">
      <c r="A1762" s="264"/>
      <c r="B1762" s="232"/>
      <c r="C1762" s="232"/>
      <c r="D1762" s="234"/>
      <c r="E1762" s="231"/>
      <c r="F1762" s="226"/>
      <c r="G1762" s="260"/>
      <c r="H1762" s="262"/>
      <c r="I1762" s="225"/>
      <c r="J1762" s="231"/>
    </row>
    <row r="1763" spans="1:10" ht="12" customHeight="1" x14ac:dyDescent="0.2">
      <c r="A1763" s="264"/>
      <c r="B1763" s="232"/>
      <c r="C1763" s="232"/>
      <c r="D1763" s="234"/>
      <c r="E1763" s="231"/>
      <c r="F1763" s="263"/>
      <c r="G1763" s="261"/>
      <c r="H1763" s="262"/>
      <c r="I1763" s="225"/>
      <c r="J1763" s="263"/>
    </row>
    <row r="1764" spans="1:10" ht="12" customHeight="1" x14ac:dyDescent="0.2">
      <c r="A1764" s="264"/>
      <c r="B1764" s="232"/>
      <c r="C1764" s="232"/>
      <c r="D1764" s="234"/>
      <c r="E1764" s="236"/>
      <c r="F1764" s="271"/>
      <c r="G1764" s="272"/>
      <c r="H1764" s="274"/>
      <c r="I1764" s="283"/>
      <c r="J1764" s="271"/>
    </row>
    <row r="1765" spans="1:10" ht="12" customHeight="1" x14ac:dyDescent="0.2">
      <c r="A1765" s="264"/>
      <c r="B1765" s="232"/>
      <c r="C1765" s="233"/>
      <c r="D1765" s="234"/>
      <c r="E1765" s="236"/>
      <c r="F1765" s="271"/>
      <c r="G1765" s="273"/>
      <c r="H1765" s="274"/>
      <c r="I1765" s="283"/>
      <c r="J1765" s="271"/>
    </row>
    <row r="1766" spans="1:10" ht="12" customHeight="1" x14ac:dyDescent="0.2">
      <c r="A1766" s="264"/>
      <c r="B1766" s="232"/>
      <c r="C1766" s="232"/>
      <c r="D1766" s="234"/>
      <c r="E1766" s="231"/>
      <c r="F1766" s="226"/>
      <c r="G1766" s="260"/>
      <c r="H1766" s="270"/>
      <c r="I1766" s="225"/>
      <c r="J1766" s="231"/>
    </row>
    <row r="1767" spans="1:10" ht="12" customHeight="1" x14ac:dyDescent="0.2">
      <c r="A1767" s="264"/>
      <c r="B1767" s="232"/>
      <c r="C1767" s="233"/>
      <c r="D1767" s="234"/>
      <c r="E1767" s="231"/>
      <c r="F1767" s="269"/>
      <c r="G1767" s="261"/>
      <c r="H1767" s="270"/>
      <c r="I1767" s="225"/>
      <c r="J1767" s="263"/>
    </row>
    <row r="1768" spans="1:10" ht="12" customHeight="1" x14ac:dyDescent="0.2">
      <c r="A1768" s="264"/>
      <c r="B1768" s="232"/>
      <c r="C1768" s="232"/>
      <c r="D1768" s="234"/>
      <c r="E1768" s="235"/>
      <c r="F1768" s="267"/>
      <c r="G1768" s="260"/>
      <c r="H1768" s="262"/>
      <c r="I1768" s="268"/>
      <c r="J1768" s="235"/>
    </row>
    <row r="1769" spans="1:10" ht="12" customHeight="1" x14ac:dyDescent="0.2">
      <c r="A1769" s="264"/>
      <c r="B1769" s="232"/>
      <c r="C1769" s="233"/>
      <c r="D1769" s="234"/>
      <c r="E1769" s="235"/>
      <c r="F1769" s="267"/>
      <c r="G1769" s="261"/>
      <c r="H1769" s="262"/>
      <c r="I1769" s="268"/>
      <c r="J1769" s="235"/>
    </row>
    <row r="1770" spans="1:10" ht="12" customHeight="1" x14ac:dyDescent="0.2">
      <c r="A1770" s="266"/>
      <c r="B1770" s="232"/>
      <c r="C1770" s="232"/>
      <c r="D1770" s="232"/>
      <c r="E1770" s="235"/>
      <c r="F1770" s="267"/>
      <c r="G1770" s="260"/>
      <c r="H1770" s="262"/>
      <c r="I1770" s="267"/>
      <c r="J1770" s="235"/>
    </row>
    <row r="1771" spans="1:10" ht="12" customHeight="1" x14ac:dyDescent="0.2">
      <c r="A1771" s="266"/>
      <c r="B1771" s="232"/>
      <c r="C1771" s="233"/>
      <c r="D1771" s="232"/>
      <c r="E1771" s="235"/>
      <c r="F1771" s="267"/>
      <c r="G1771" s="261"/>
      <c r="H1771" s="262"/>
      <c r="I1771" s="267"/>
      <c r="J1771" s="235"/>
    </row>
    <row r="1772" spans="1:10" ht="12" customHeight="1" x14ac:dyDescent="0.2">
      <c r="A1772" s="264"/>
      <c r="B1772" s="232"/>
      <c r="C1772" s="232"/>
      <c r="D1772" s="234"/>
      <c r="E1772" s="235"/>
      <c r="F1772" s="267"/>
      <c r="G1772" s="260"/>
      <c r="H1772" s="262"/>
      <c r="I1772" s="268"/>
      <c r="J1772" s="235"/>
    </row>
    <row r="1773" spans="1:10" ht="12" customHeight="1" x14ac:dyDescent="0.2">
      <c r="A1773" s="264"/>
      <c r="B1773" s="232"/>
      <c r="C1773" s="232"/>
      <c r="D1773" s="234"/>
      <c r="E1773" s="235"/>
      <c r="F1773" s="267"/>
      <c r="G1773" s="261"/>
      <c r="H1773" s="262"/>
      <c r="I1773" s="268"/>
      <c r="J1773" s="235"/>
    </row>
    <row r="1774" spans="1:10" ht="12" customHeight="1" x14ac:dyDescent="0.2">
      <c r="A1774" s="264"/>
      <c r="B1774" s="232"/>
      <c r="C1774" s="232"/>
      <c r="D1774" s="234"/>
      <c r="E1774" s="231"/>
      <c r="F1774" s="226"/>
      <c r="G1774" s="260"/>
      <c r="H1774" s="262"/>
      <c r="I1774" s="225"/>
      <c r="J1774" s="231"/>
    </row>
    <row r="1775" spans="1:10" ht="12" customHeight="1" x14ac:dyDescent="0.2">
      <c r="A1775" s="264"/>
      <c r="B1775" s="232"/>
      <c r="C1775" s="233"/>
      <c r="D1775" s="234"/>
      <c r="E1775" s="231"/>
      <c r="F1775" s="263"/>
      <c r="G1775" s="261"/>
      <c r="H1775" s="262"/>
      <c r="I1775" s="225"/>
      <c r="J1775" s="263"/>
    </row>
    <row r="1776" spans="1:10" ht="12" customHeight="1" x14ac:dyDescent="0.2">
      <c r="A1776" s="266"/>
      <c r="B1776" s="232"/>
      <c r="C1776" s="232"/>
      <c r="D1776" s="232"/>
      <c r="E1776" s="231"/>
      <c r="F1776" s="226"/>
      <c r="G1776" s="260"/>
      <c r="H1776" s="262"/>
      <c r="I1776" s="225"/>
      <c r="J1776" s="231"/>
    </row>
    <row r="1777" spans="1:10" ht="12" customHeight="1" x14ac:dyDescent="0.2">
      <c r="A1777" s="266"/>
      <c r="B1777" s="232"/>
      <c r="C1777" s="232"/>
      <c r="D1777" s="232"/>
      <c r="E1777" s="231"/>
      <c r="F1777" s="263"/>
      <c r="G1777" s="261"/>
      <c r="H1777" s="262"/>
      <c r="I1777" s="225"/>
      <c r="J1777" s="263"/>
    </row>
    <row r="1778" spans="1:10" ht="12" customHeight="1" x14ac:dyDescent="0.2">
      <c r="A1778" s="264"/>
      <c r="B1778" s="232"/>
      <c r="C1778" s="232"/>
      <c r="D1778" s="234"/>
      <c r="E1778" s="235"/>
      <c r="F1778" s="267"/>
      <c r="G1778" s="260"/>
      <c r="H1778" s="262"/>
      <c r="I1778" s="268"/>
      <c r="J1778" s="235"/>
    </row>
    <row r="1779" spans="1:10" ht="12" customHeight="1" x14ac:dyDescent="0.2">
      <c r="A1779" s="264"/>
      <c r="B1779" s="232"/>
      <c r="C1779" s="233"/>
      <c r="D1779" s="234"/>
      <c r="E1779" s="235"/>
      <c r="F1779" s="267"/>
      <c r="G1779" s="261"/>
      <c r="H1779" s="262"/>
      <c r="I1779" s="268"/>
      <c r="J1779" s="235"/>
    </row>
    <row r="1780" spans="1:10" ht="12" customHeight="1" x14ac:dyDescent="0.2">
      <c r="A1780" s="264"/>
      <c r="B1780" s="232"/>
      <c r="C1780" s="232"/>
      <c r="D1780" s="234"/>
      <c r="E1780" s="231"/>
      <c r="F1780" s="226"/>
      <c r="G1780" s="260"/>
      <c r="H1780" s="262"/>
      <c r="I1780" s="225"/>
      <c r="J1780" s="231"/>
    </row>
    <row r="1781" spans="1:10" ht="12" customHeight="1" x14ac:dyDescent="0.2">
      <c r="A1781" s="264"/>
      <c r="B1781" s="232"/>
      <c r="C1781" s="233"/>
      <c r="D1781" s="234"/>
      <c r="E1781" s="231"/>
      <c r="F1781" s="263"/>
      <c r="G1781" s="261"/>
      <c r="H1781" s="262"/>
      <c r="I1781" s="225"/>
      <c r="J1781" s="263"/>
    </row>
    <row r="1782" spans="1:10" ht="12" customHeight="1" x14ac:dyDescent="0.2">
      <c r="A1782" s="264"/>
      <c r="B1782" s="232"/>
      <c r="C1782" s="232"/>
      <c r="D1782" s="234"/>
      <c r="E1782" s="231"/>
      <c r="F1782" s="226"/>
      <c r="G1782" s="260"/>
      <c r="H1782" s="262"/>
      <c r="I1782" s="225"/>
      <c r="J1782" s="231"/>
    </row>
    <row r="1783" spans="1:10" ht="12" customHeight="1" x14ac:dyDescent="0.2">
      <c r="A1783" s="264"/>
      <c r="B1783" s="232"/>
      <c r="C1783" s="233"/>
      <c r="D1783" s="234"/>
      <c r="E1783" s="231"/>
      <c r="F1783" s="263"/>
      <c r="G1783" s="261"/>
      <c r="H1783" s="262"/>
      <c r="I1783" s="225"/>
      <c r="J1783" s="263"/>
    </row>
    <row r="1784" spans="1:10" ht="12" customHeight="1" x14ac:dyDescent="0.2">
      <c r="A1784" s="264"/>
      <c r="B1784" s="232"/>
      <c r="C1784" s="232"/>
      <c r="D1784" s="234"/>
      <c r="E1784" s="235"/>
      <c r="F1784" s="267"/>
      <c r="G1784" s="260"/>
      <c r="H1784" s="262"/>
      <c r="I1784" s="268"/>
      <c r="J1784" s="235"/>
    </row>
    <row r="1785" spans="1:10" ht="12" customHeight="1" x14ac:dyDescent="0.2">
      <c r="A1785" s="264"/>
      <c r="B1785" s="232"/>
      <c r="C1785" s="232"/>
      <c r="D1785" s="234"/>
      <c r="E1785" s="235"/>
      <c r="F1785" s="267"/>
      <c r="G1785" s="261"/>
      <c r="H1785" s="262"/>
      <c r="I1785" s="268"/>
      <c r="J1785" s="235"/>
    </row>
    <row r="1786" spans="1:10" ht="12" customHeight="1" x14ac:dyDescent="0.2">
      <c r="A1786" s="264"/>
      <c r="B1786" s="232"/>
      <c r="C1786" s="232"/>
      <c r="D1786" s="234"/>
      <c r="E1786" s="231"/>
      <c r="F1786" s="226"/>
      <c r="G1786" s="260"/>
      <c r="H1786" s="270"/>
      <c r="I1786" s="225"/>
      <c r="J1786" s="231"/>
    </row>
    <row r="1787" spans="1:10" ht="12" customHeight="1" x14ac:dyDescent="0.2">
      <c r="A1787" s="264"/>
      <c r="B1787" s="232"/>
      <c r="C1787" s="233"/>
      <c r="D1787" s="234"/>
      <c r="E1787" s="231"/>
      <c r="F1787" s="269"/>
      <c r="G1787" s="261"/>
      <c r="H1787" s="270"/>
      <c r="I1787" s="225"/>
      <c r="J1787" s="263"/>
    </row>
    <row r="1788" spans="1:10" ht="12" customHeight="1" x14ac:dyDescent="0.2">
      <c r="A1788" s="264"/>
      <c r="B1788" s="232"/>
      <c r="C1788" s="232"/>
      <c r="D1788" s="234"/>
      <c r="E1788" s="231"/>
      <c r="F1788" s="226"/>
      <c r="G1788" s="260"/>
      <c r="H1788" s="262"/>
      <c r="I1788" s="225"/>
      <c r="J1788" s="231"/>
    </row>
    <row r="1789" spans="1:10" ht="12" customHeight="1" x14ac:dyDescent="0.2">
      <c r="A1789" s="264"/>
      <c r="B1789" s="232"/>
      <c r="C1789" s="233"/>
      <c r="D1789" s="234"/>
      <c r="E1789" s="231"/>
      <c r="F1789" s="263"/>
      <c r="G1789" s="261"/>
      <c r="H1789" s="262"/>
      <c r="I1789" s="225"/>
      <c r="J1789" s="263"/>
    </row>
    <row r="1790" spans="1:10" ht="12" customHeight="1" x14ac:dyDescent="0.2">
      <c r="A1790" s="264"/>
      <c r="B1790" s="232"/>
      <c r="C1790" s="232"/>
      <c r="D1790" s="234"/>
      <c r="E1790" s="238"/>
      <c r="F1790" s="277"/>
      <c r="G1790" s="290"/>
      <c r="H1790" s="281"/>
      <c r="I1790" s="285"/>
      <c r="J1790" s="277"/>
    </row>
    <row r="1791" spans="1:10" ht="12" customHeight="1" x14ac:dyDescent="0.2">
      <c r="A1791" s="264"/>
      <c r="B1791" s="232"/>
      <c r="C1791" s="233"/>
      <c r="D1791" s="234"/>
      <c r="E1791" s="238"/>
      <c r="F1791" s="277"/>
      <c r="G1791" s="279"/>
      <c r="H1791" s="281"/>
      <c r="I1791" s="285"/>
      <c r="J1791" s="277"/>
    </row>
    <row r="1792" spans="1:10" ht="12" customHeight="1" x14ac:dyDescent="0.2">
      <c r="A1792" s="264"/>
      <c r="B1792" s="232"/>
      <c r="C1792" s="232"/>
      <c r="D1792" s="234"/>
      <c r="E1792" s="235"/>
      <c r="F1792" s="267"/>
      <c r="G1792" s="260"/>
      <c r="H1792" s="262"/>
      <c r="I1792" s="268"/>
      <c r="J1792" s="235"/>
    </row>
    <row r="1793" spans="1:10" ht="12" customHeight="1" x14ac:dyDescent="0.2">
      <c r="A1793" s="264"/>
      <c r="B1793" s="232"/>
      <c r="C1793" s="233"/>
      <c r="D1793" s="234"/>
      <c r="E1793" s="235"/>
      <c r="F1793" s="267"/>
      <c r="G1793" s="261"/>
      <c r="H1793" s="262"/>
      <c r="I1793" s="268"/>
      <c r="J1793" s="235"/>
    </row>
    <row r="1794" spans="1:10" ht="12" customHeight="1" x14ac:dyDescent="0.2">
      <c r="A1794" s="266"/>
      <c r="B1794" s="232"/>
      <c r="C1794" s="232"/>
      <c r="D1794" s="232"/>
      <c r="E1794" s="235"/>
      <c r="F1794" s="267"/>
      <c r="G1794" s="260"/>
      <c r="H1794" s="262"/>
      <c r="I1794" s="268"/>
      <c r="J1794" s="235"/>
    </row>
    <row r="1795" spans="1:10" ht="12" customHeight="1" x14ac:dyDescent="0.2">
      <c r="A1795" s="266"/>
      <c r="B1795" s="232"/>
      <c r="C1795" s="232"/>
      <c r="D1795" s="232"/>
      <c r="E1795" s="235"/>
      <c r="F1795" s="267"/>
      <c r="G1795" s="261"/>
      <c r="H1795" s="262"/>
      <c r="I1795" s="268"/>
      <c r="J1795" s="235"/>
    </row>
    <row r="1796" spans="1:10" ht="12" customHeight="1" x14ac:dyDescent="0.2">
      <c r="A1796" s="264"/>
      <c r="B1796" s="232"/>
      <c r="C1796" s="232"/>
      <c r="D1796" s="234"/>
      <c r="E1796" s="235"/>
      <c r="F1796" s="267"/>
      <c r="G1796" s="260"/>
      <c r="H1796" s="262"/>
      <c r="I1796" s="268"/>
      <c r="J1796" s="235"/>
    </row>
    <row r="1797" spans="1:10" ht="12" customHeight="1" x14ac:dyDescent="0.2">
      <c r="A1797" s="264"/>
      <c r="B1797" s="232"/>
      <c r="C1797" s="232"/>
      <c r="D1797" s="234"/>
      <c r="E1797" s="235"/>
      <c r="F1797" s="267"/>
      <c r="G1797" s="261"/>
      <c r="H1797" s="262"/>
      <c r="I1797" s="268"/>
      <c r="J1797" s="235"/>
    </row>
    <row r="1798" spans="1:10" ht="12" customHeight="1" x14ac:dyDescent="0.2">
      <c r="A1798" s="264"/>
      <c r="B1798" s="232"/>
      <c r="C1798" s="232"/>
      <c r="D1798" s="234"/>
      <c r="E1798" s="235"/>
      <c r="F1798" s="267"/>
      <c r="G1798" s="260"/>
      <c r="H1798" s="262"/>
      <c r="I1798" s="267"/>
      <c r="J1798" s="235"/>
    </row>
    <row r="1799" spans="1:10" ht="12" customHeight="1" x14ac:dyDescent="0.2">
      <c r="A1799" s="264"/>
      <c r="B1799" s="232"/>
      <c r="C1799" s="233"/>
      <c r="D1799" s="234"/>
      <c r="E1799" s="235"/>
      <c r="F1799" s="267"/>
      <c r="G1799" s="261"/>
      <c r="H1799" s="262"/>
      <c r="I1799" s="267"/>
      <c r="J1799" s="235"/>
    </row>
    <row r="1800" spans="1:10" ht="12" customHeight="1" x14ac:dyDescent="0.2">
      <c r="A1800" s="264"/>
      <c r="B1800" s="232"/>
      <c r="C1800" s="232"/>
      <c r="D1800" s="234"/>
      <c r="E1800" s="231"/>
      <c r="F1800" s="226"/>
      <c r="G1800" s="260"/>
      <c r="H1800" s="262"/>
      <c r="I1800" s="225"/>
      <c r="J1800" s="231"/>
    </row>
    <row r="1801" spans="1:10" ht="12" customHeight="1" x14ac:dyDescent="0.2">
      <c r="A1801" s="264"/>
      <c r="B1801" s="232"/>
      <c r="C1801" s="232"/>
      <c r="D1801" s="234"/>
      <c r="E1801" s="231"/>
      <c r="F1801" s="263"/>
      <c r="G1801" s="261"/>
      <c r="H1801" s="262"/>
      <c r="I1801" s="225"/>
      <c r="J1801" s="263"/>
    </row>
    <row r="1802" spans="1:10" ht="12" customHeight="1" x14ac:dyDescent="0.2">
      <c r="A1802" s="264"/>
      <c r="B1802" s="232"/>
      <c r="C1802" s="232"/>
      <c r="D1802" s="234"/>
      <c r="E1802" s="235"/>
      <c r="F1802" s="267"/>
      <c r="G1802" s="260"/>
      <c r="H1802" s="262"/>
      <c r="I1802" s="268"/>
      <c r="J1802" s="235"/>
    </row>
    <row r="1803" spans="1:10" ht="12" customHeight="1" x14ac:dyDescent="0.2">
      <c r="A1803" s="264"/>
      <c r="B1803" s="232"/>
      <c r="C1803" s="233"/>
      <c r="D1803" s="234"/>
      <c r="E1803" s="235"/>
      <c r="F1803" s="267"/>
      <c r="G1803" s="261"/>
      <c r="H1803" s="262"/>
      <c r="I1803" s="268"/>
      <c r="J1803" s="235"/>
    </row>
    <row r="1804" spans="1:10" ht="12" customHeight="1" x14ac:dyDescent="0.2">
      <c r="A1804" s="264"/>
      <c r="B1804" s="232"/>
      <c r="C1804" s="232"/>
      <c r="D1804" s="234"/>
      <c r="E1804" s="231"/>
      <c r="F1804" s="226"/>
      <c r="G1804" s="260"/>
      <c r="H1804" s="262"/>
      <c r="I1804" s="225"/>
      <c r="J1804" s="231"/>
    </row>
    <row r="1805" spans="1:10" ht="12" customHeight="1" x14ac:dyDescent="0.2">
      <c r="A1805" s="264"/>
      <c r="B1805" s="232"/>
      <c r="C1805" s="233"/>
      <c r="D1805" s="234"/>
      <c r="E1805" s="231"/>
      <c r="F1805" s="263"/>
      <c r="G1805" s="261"/>
      <c r="H1805" s="262"/>
      <c r="I1805" s="225"/>
      <c r="J1805" s="263"/>
    </row>
    <row r="1806" spans="1:10" ht="12" customHeight="1" x14ac:dyDescent="0.2">
      <c r="A1806" s="264"/>
      <c r="B1806" s="232"/>
      <c r="C1806" s="232"/>
      <c r="D1806" s="234"/>
      <c r="E1806" s="235"/>
      <c r="F1806" s="267"/>
      <c r="G1806" s="260"/>
      <c r="H1806" s="262"/>
      <c r="I1806" s="267"/>
      <c r="J1806" s="235"/>
    </row>
    <row r="1807" spans="1:10" ht="12" customHeight="1" x14ac:dyDescent="0.2">
      <c r="A1807" s="264"/>
      <c r="B1807" s="232"/>
      <c r="C1807" s="233"/>
      <c r="D1807" s="234"/>
      <c r="E1807" s="235"/>
      <c r="F1807" s="267"/>
      <c r="G1807" s="261"/>
      <c r="H1807" s="262"/>
      <c r="I1807" s="267"/>
      <c r="J1807" s="235"/>
    </row>
    <row r="1808" spans="1:10" ht="12" customHeight="1" x14ac:dyDescent="0.2">
      <c r="A1808" s="264"/>
      <c r="B1808" s="232"/>
      <c r="C1808" s="232"/>
      <c r="D1808" s="234"/>
      <c r="E1808" s="235"/>
      <c r="F1808" s="267"/>
      <c r="G1808" s="260"/>
      <c r="H1808" s="262"/>
      <c r="I1808" s="268"/>
      <c r="J1808" s="235"/>
    </row>
    <row r="1809" spans="1:10" ht="12" customHeight="1" x14ac:dyDescent="0.2">
      <c r="A1809" s="264"/>
      <c r="B1809" s="232"/>
      <c r="C1809" s="233"/>
      <c r="D1809" s="234"/>
      <c r="E1809" s="235"/>
      <c r="F1809" s="267"/>
      <c r="G1809" s="261"/>
      <c r="H1809" s="262"/>
      <c r="I1809" s="268"/>
      <c r="J1809" s="235"/>
    </row>
    <row r="1810" spans="1:10" ht="12" customHeight="1" x14ac:dyDescent="0.2">
      <c r="A1810" s="264"/>
      <c r="B1810" s="232"/>
      <c r="C1810" s="232"/>
      <c r="D1810" s="234"/>
      <c r="E1810" s="231"/>
      <c r="F1810" s="226"/>
      <c r="G1810" s="260"/>
      <c r="H1810" s="262"/>
      <c r="I1810" s="225"/>
      <c r="J1810" s="231"/>
    </row>
    <row r="1811" spans="1:10" ht="12" customHeight="1" x14ac:dyDescent="0.2">
      <c r="A1811" s="264"/>
      <c r="B1811" s="232"/>
      <c r="C1811" s="233"/>
      <c r="D1811" s="234"/>
      <c r="E1811" s="231"/>
      <c r="F1811" s="263"/>
      <c r="G1811" s="261"/>
      <c r="H1811" s="262"/>
      <c r="I1811" s="225"/>
      <c r="J1811" s="263"/>
    </row>
    <row r="1812" spans="1:10" ht="12" customHeight="1" x14ac:dyDescent="0.2">
      <c r="A1812" s="264"/>
      <c r="B1812" s="232"/>
      <c r="C1812" s="232"/>
      <c r="D1812" s="234"/>
      <c r="E1812" s="235"/>
      <c r="F1812" s="267"/>
      <c r="G1812" s="260"/>
      <c r="H1812" s="262"/>
      <c r="I1812" s="267"/>
      <c r="J1812" s="235"/>
    </row>
    <row r="1813" spans="1:10" ht="12" customHeight="1" x14ac:dyDescent="0.2">
      <c r="A1813" s="264"/>
      <c r="B1813" s="232"/>
      <c r="C1813" s="233"/>
      <c r="D1813" s="234"/>
      <c r="E1813" s="235"/>
      <c r="F1813" s="267"/>
      <c r="G1813" s="261"/>
      <c r="H1813" s="262"/>
      <c r="I1813" s="267"/>
      <c r="J1813" s="235"/>
    </row>
    <row r="1814" spans="1:10" ht="12" customHeight="1" x14ac:dyDescent="0.2">
      <c r="A1814" s="264"/>
      <c r="B1814" s="232"/>
      <c r="C1814" s="232"/>
      <c r="D1814" s="234"/>
      <c r="E1814" s="235"/>
      <c r="F1814" s="267"/>
      <c r="G1814" s="260"/>
      <c r="H1814" s="262"/>
      <c r="I1814" s="268"/>
      <c r="J1814" s="235"/>
    </row>
    <row r="1815" spans="1:10" ht="12" customHeight="1" x14ac:dyDescent="0.2">
      <c r="A1815" s="264"/>
      <c r="B1815" s="232"/>
      <c r="C1815" s="233"/>
      <c r="D1815" s="234"/>
      <c r="E1815" s="235"/>
      <c r="F1815" s="267"/>
      <c r="G1815" s="261"/>
      <c r="H1815" s="262"/>
      <c r="I1815" s="268"/>
      <c r="J1815" s="235"/>
    </row>
    <row r="1816" spans="1:10" ht="12" customHeight="1" x14ac:dyDescent="0.2">
      <c r="A1816" s="264"/>
      <c r="B1816" s="232"/>
      <c r="C1816" s="232"/>
      <c r="D1816" s="234"/>
      <c r="E1816" s="235"/>
      <c r="F1816" s="267"/>
      <c r="G1816" s="260"/>
      <c r="H1816" s="262"/>
      <c r="I1816" s="268"/>
      <c r="J1816" s="235"/>
    </row>
    <row r="1817" spans="1:10" ht="12" customHeight="1" x14ac:dyDescent="0.2">
      <c r="A1817" s="264"/>
      <c r="B1817" s="232"/>
      <c r="C1817" s="233"/>
      <c r="D1817" s="234"/>
      <c r="E1817" s="235"/>
      <c r="F1817" s="267"/>
      <c r="G1817" s="261"/>
      <c r="H1817" s="262"/>
      <c r="I1817" s="268"/>
      <c r="J1817" s="235"/>
    </row>
    <row r="1818" spans="1:10" ht="12" customHeight="1" x14ac:dyDescent="0.2">
      <c r="A1818" s="264"/>
      <c r="B1818" s="232"/>
      <c r="C1818" s="232"/>
      <c r="D1818" s="234"/>
      <c r="E1818" s="231"/>
      <c r="F1818" s="226"/>
      <c r="G1818" s="260"/>
      <c r="H1818" s="262"/>
      <c r="I1818" s="225"/>
      <c r="J1818" s="231"/>
    </row>
    <row r="1819" spans="1:10" ht="12" customHeight="1" x14ac:dyDescent="0.2">
      <c r="A1819" s="264"/>
      <c r="B1819" s="232"/>
      <c r="C1819" s="233"/>
      <c r="D1819" s="234"/>
      <c r="E1819" s="231"/>
      <c r="F1819" s="263"/>
      <c r="G1819" s="261"/>
      <c r="H1819" s="262"/>
      <c r="I1819" s="225"/>
      <c r="J1819" s="263"/>
    </row>
    <row r="1820" spans="1:10" ht="12" customHeight="1" x14ac:dyDescent="0.2">
      <c r="A1820" s="264"/>
      <c r="B1820" s="232"/>
      <c r="C1820" s="232"/>
      <c r="D1820" s="234"/>
      <c r="E1820" s="235"/>
      <c r="F1820" s="267"/>
      <c r="G1820" s="260"/>
      <c r="H1820" s="262"/>
      <c r="I1820" s="267"/>
      <c r="J1820" s="235"/>
    </row>
    <row r="1821" spans="1:10" ht="12" customHeight="1" x14ac:dyDescent="0.2">
      <c r="A1821" s="264"/>
      <c r="B1821" s="232"/>
      <c r="C1821" s="233"/>
      <c r="D1821" s="234"/>
      <c r="E1821" s="235"/>
      <c r="F1821" s="267"/>
      <c r="G1821" s="261"/>
      <c r="H1821" s="262"/>
      <c r="I1821" s="267"/>
      <c r="J1821" s="235"/>
    </row>
    <row r="1822" spans="1:10" ht="12" customHeight="1" x14ac:dyDescent="0.2">
      <c r="A1822" s="264"/>
      <c r="B1822" s="232"/>
      <c r="C1822" s="232"/>
      <c r="D1822" s="234"/>
      <c r="E1822" s="235"/>
      <c r="F1822" s="267"/>
      <c r="G1822" s="260"/>
      <c r="H1822" s="262"/>
      <c r="I1822" s="267"/>
      <c r="J1822" s="235"/>
    </row>
    <row r="1823" spans="1:10" ht="12" customHeight="1" x14ac:dyDescent="0.2">
      <c r="A1823" s="264"/>
      <c r="B1823" s="232"/>
      <c r="C1823" s="233"/>
      <c r="D1823" s="234"/>
      <c r="E1823" s="235"/>
      <c r="F1823" s="267"/>
      <c r="G1823" s="261"/>
      <c r="H1823" s="262"/>
      <c r="I1823" s="267"/>
      <c r="J1823" s="235"/>
    </row>
    <row r="1824" spans="1:10" ht="12" customHeight="1" x14ac:dyDescent="0.2">
      <c r="A1824" s="264"/>
      <c r="B1824" s="232"/>
      <c r="C1824" s="232"/>
      <c r="D1824" s="234"/>
      <c r="E1824" s="231"/>
      <c r="F1824" s="226"/>
      <c r="G1824" s="260"/>
      <c r="H1824" s="262"/>
      <c r="I1824" s="225"/>
      <c r="J1824" s="231"/>
    </row>
    <row r="1825" spans="1:10" ht="12" customHeight="1" x14ac:dyDescent="0.2">
      <c r="A1825" s="264"/>
      <c r="B1825" s="232"/>
      <c r="C1825" s="233"/>
      <c r="D1825" s="234"/>
      <c r="E1825" s="231"/>
      <c r="F1825" s="263"/>
      <c r="G1825" s="261"/>
      <c r="H1825" s="262"/>
      <c r="I1825" s="225"/>
      <c r="J1825" s="263"/>
    </row>
    <row r="1826" spans="1:10" ht="12" customHeight="1" x14ac:dyDescent="0.2">
      <c r="A1826" s="266"/>
      <c r="B1826" s="232"/>
      <c r="C1826" s="232"/>
      <c r="D1826" s="232"/>
      <c r="E1826" s="235"/>
      <c r="F1826" s="267"/>
      <c r="G1826" s="260"/>
      <c r="H1826" s="262"/>
      <c r="I1826" s="268"/>
      <c r="J1826" s="235"/>
    </row>
    <row r="1827" spans="1:10" ht="12" customHeight="1" x14ac:dyDescent="0.2">
      <c r="A1827" s="266"/>
      <c r="B1827" s="232"/>
      <c r="C1827" s="233"/>
      <c r="D1827" s="232"/>
      <c r="E1827" s="235"/>
      <c r="F1827" s="267"/>
      <c r="G1827" s="261"/>
      <c r="H1827" s="262"/>
      <c r="I1827" s="268"/>
      <c r="J1827" s="235"/>
    </row>
    <row r="1828" spans="1:10" ht="12" customHeight="1" x14ac:dyDescent="0.2">
      <c r="A1828" s="266"/>
      <c r="B1828" s="232"/>
      <c r="C1828" s="232"/>
      <c r="D1828" s="232"/>
      <c r="E1828" s="235"/>
      <c r="F1828" s="267"/>
      <c r="G1828" s="260"/>
      <c r="H1828" s="262"/>
      <c r="I1828" s="268"/>
      <c r="J1828" s="235"/>
    </row>
    <row r="1829" spans="1:10" ht="12" customHeight="1" x14ac:dyDescent="0.2">
      <c r="A1829" s="266"/>
      <c r="B1829" s="232"/>
      <c r="C1829" s="233"/>
      <c r="D1829" s="232"/>
      <c r="E1829" s="235"/>
      <c r="F1829" s="267"/>
      <c r="G1829" s="261"/>
      <c r="H1829" s="262"/>
      <c r="I1829" s="268"/>
      <c r="J1829" s="235"/>
    </row>
    <row r="1830" spans="1:10" ht="12" customHeight="1" x14ac:dyDescent="0.2">
      <c r="A1830" s="264"/>
      <c r="B1830" s="232"/>
      <c r="C1830" s="232"/>
      <c r="D1830" s="234"/>
      <c r="E1830" s="235"/>
      <c r="F1830" s="267"/>
      <c r="G1830" s="260"/>
      <c r="H1830" s="262"/>
      <c r="I1830" s="267"/>
      <c r="J1830" s="235"/>
    </row>
    <row r="1831" spans="1:10" ht="12" customHeight="1" x14ac:dyDescent="0.2">
      <c r="A1831" s="264"/>
      <c r="B1831" s="232"/>
      <c r="C1831" s="233"/>
      <c r="D1831" s="234"/>
      <c r="E1831" s="235"/>
      <c r="F1831" s="267"/>
      <c r="G1831" s="261"/>
      <c r="H1831" s="262"/>
      <c r="I1831" s="267"/>
      <c r="J1831" s="235"/>
    </row>
    <row r="1832" spans="1:10" ht="12" customHeight="1" x14ac:dyDescent="0.2">
      <c r="A1832" s="264"/>
      <c r="B1832" s="232"/>
      <c r="C1832" s="232"/>
      <c r="D1832" s="234"/>
      <c r="E1832" s="231"/>
      <c r="F1832" s="226"/>
      <c r="G1832" s="260"/>
      <c r="H1832" s="262"/>
      <c r="I1832" s="225"/>
      <c r="J1832" s="231"/>
    </row>
    <row r="1833" spans="1:10" ht="12" customHeight="1" x14ac:dyDescent="0.2">
      <c r="A1833" s="264"/>
      <c r="B1833" s="232"/>
      <c r="C1833" s="233"/>
      <c r="D1833" s="234"/>
      <c r="E1833" s="231"/>
      <c r="F1833" s="263"/>
      <c r="G1833" s="261"/>
      <c r="H1833" s="262"/>
      <c r="I1833" s="225"/>
      <c r="J1833" s="263"/>
    </row>
    <row r="1834" spans="1:10" ht="12" customHeight="1" x14ac:dyDescent="0.2">
      <c r="A1834" s="264"/>
      <c r="B1834" s="232"/>
      <c r="C1834" s="232"/>
      <c r="D1834" s="234"/>
      <c r="E1834" s="235"/>
      <c r="F1834" s="267"/>
      <c r="G1834" s="260"/>
      <c r="H1834" s="262"/>
      <c r="I1834" s="268"/>
      <c r="J1834" s="235"/>
    </row>
    <row r="1835" spans="1:10" ht="12" customHeight="1" x14ac:dyDescent="0.2">
      <c r="A1835" s="264"/>
      <c r="B1835" s="232"/>
      <c r="C1835" s="232"/>
      <c r="D1835" s="234"/>
      <c r="E1835" s="235"/>
      <c r="F1835" s="267"/>
      <c r="G1835" s="261"/>
      <c r="H1835" s="262"/>
      <c r="I1835" s="268"/>
      <c r="J1835" s="235"/>
    </row>
    <row r="1836" spans="1:10" ht="12" customHeight="1" x14ac:dyDescent="0.2">
      <c r="A1836" s="264"/>
      <c r="B1836" s="232"/>
      <c r="C1836" s="232"/>
      <c r="D1836" s="234"/>
      <c r="E1836" s="235"/>
      <c r="F1836" s="267"/>
      <c r="G1836" s="260"/>
      <c r="H1836" s="262"/>
      <c r="I1836" s="268"/>
      <c r="J1836" s="235"/>
    </row>
    <row r="1837" spans="1:10" ht="12" customHeight="1" x14ac:dyDescent="0.2">
      <c r="A1837" s="264"/>
      <c r="B1837" s="232"/>
      <c r="C1837" s="233"/>
      <c r="D1837" s="234"/>
      <c r="E1837" s="235"/>
      <c r="F1837" s="267"/>
      <c r="G1837" s="261"/>
      <c r="H1837" s="262"/>
      <c r="I1837" s="268"/>
      <c r="J1837" s="235"/>
    </row>
    <row r="1838" spans="1:10" ht="12" customHeight="1" x14ac:dyDescent="0.2">
      <c r="A1838" s="266"/>
      <c r="B1838" s="232"/>
      <c r="C1838" s="232"/>
      <c r="D1838" s="232"/>
      <c r="E1838" s="235"/>
      <c r="F1838" s="267"/>
      <c r="G1838" s="260"/>
      <c r="H1838" s="262"/>
      <c r="I1838" s="268"/>
      <c r="J1838" s="235"/>
    </row>
    <row r="1839" spans="1:10" ht="12" customHeight="1" x14ac:dyDescent="0.2">
      <c r="A1839" s="266"/>
      <c r="B1839" s="232"/>
      <c r="C1839" s="233"/>
      <c r="D1839" s="232"/>
      <c r="E1839" s="235"/>
      <c r="F1839" s="267"/>
      <c r="G1839" s="261"/>
      <c r="H1839" s="262"/>
      <c r="I1839" s="268"/>
      <c r="J1839" s="235"/>
    </row>
    <row r="1840" spans="1:10" ht="12" customHeight="1" x14ac:dyDescent="0.2">
      <c r="A1840" s="266"/>
      <c r="B1840" s="232"/>
      <c r="C1840" s="232"/>
      <c r="D1840" s="232"/>
      <c r="E1840" s="231"/>
      <c r="F1840" s="226"/>
      <c r="G1840" s="260"/>
      <c r="H1840" s="262"/>
      <c r="I1840" s="225"/>
      <c r="J1840" s="231"/>
    </row>
    <row r="1841" spans="1:10" ht="12" customHeight="1" x14ac:dyDescent="0.2">
      <c r="A1841" s="266"/>
      <c r="B1841" s="232"/>
      <c r="C1841" s="232"/>
      <c r="D1841" s="232"/>
      <c r="E1841" s="231"/>
      <c r="F1841" s="263"/>
      <c r="G1841" s="261"/>
      <c r="H1841" s="262"/>
      <c r="I1841" s="225"/>
      <c r="J1841" s="263"/>
    </row>
    <row r="1842" spans="1:10" ht="12" customHeight="1" x14ac:dyDescent="0.2">
      <c r="A1842" s="264"/>
      <c r="B1842" s="232"/>
      <c r="C1842" s="232"/>
      <c r="D1842" s="234"/>
      <c r="E1842" s="231"/>
      <c r="F1842" s="226"/>
      <c r="G1842" s="260"/>
      <c r="H1842" s="270"/>
      <c r="I1842" s="225"/>
      <c r="J1842" s="231"/>
    </row>
    <row r="1843" spans="1:10" ht="12" customHeight="1" x14ac:dyDescent="0.2">
      <c r="A1843" s="264"/>
      <c r="B1843" s="232"/>
      <c r="C1843" s="233"/>
      <c r="D1843" s="234"/>
      <c r="E1843" s="231"/>
      <c r="F1843" s="269"/>
      <c r="G1843" s="261"/>
      <c r="H1843" s="270"/>
      <c r="I1843" s="225"/>
      <c r="J1843" s="263"/>
    </row>
    <row r="1844" spans="1:10" ht="12" customHeight="1" x14ac:dyDescent="0.2">
      <c r="A1844" s="264"/>
      <c r="B1844" s="232"/>
      <c r="C1844" s="232"/>
      <c r="D1844" s="234"/>
      <c r="E1844" s="236"/>
      <c r="F1844" s="303"/>
      <c r="G1844" s="272"/>
      <c r="H1844" s="274"/>
      <c r="I1844" s="283"/>
      <c r="J1844" s="271"/>
    </row>
    <row r="1845" spans="1:10" ht="12" customHeight="1" x14ac:dyDescent="0.2">
      <c r="A1845" s="264"/>
      <c r="B1845" s="232"/>
      <c r="C1845" s="233"/>
      <c r="D1845" s="234"/>
      <c r="E1845" s="236"/>
      <c r="F1845" s="271"/>
      <c r="G1845" s="273"/>
      <c r="H1845" s="274"/>
      <c r="I1845" s="283"/>
      <c r="J1845" s="271"/>
    </row>
    <row r="1846" spans="1:10" ht="12" customHeight="1" x14ac:dyDescent="0.2">
      <c r="A1846" s="264"/>
      <c r="B1846" s="232"/>
      <c r="C1846" s="232"/>
      <c r="D1846" s="234"/>
      <c r="E1846" s="231"/>
      <c r="F1846" s="226"/>
      <c r="G1846" s="260"/>
      <c r="H1846" s="262"/>
      <c r="I1846" s="268"/>
      <c r="J1846" s="235"/>
    </row>
    <row r="1847" spans="1:10" ht="12" customHeight="1" x14ac:dyDescent="0.2">
      <c r="A1847" s="264"/>
      <c r="B1847" s="232"/>
      <c r="C1847" s="233"/>
      <c r="D1847" s="234"/>
      <c r="E1847" s="231"/>
      <c r="F1847" s="224"/>
      <c r="G1847" s="261"/>
      <c r="H1847" s="262"/>
      <c r="I1847" s="268"/>
      <c r="J1847" s="235"/>
    </row>
    <row r="1848" spans="1:10" ht="12" customHeight="1" x14ac:dyDescent="0.2">
      <c r="A1848" s="264"/>
      <c r="B1848" s="232"/>
      <c r="C1848" s="232"/>
      <c r="D1848" s="234"/>
      <c r="E1848" s="235"/>
      <c r="F1848" s="267"/>
      <c r="G1848" s="260"/>
      <c r="H1848" s="262"/>
      <c r="I1848" s="268"/>
      <c r="J1848" s="235"/>
    </row>
    <row r="1849" spans="1:10" ht="12" customHeight="1" x14ac:dyDescent="0.2">
      <c r="A1849" s="264"/>
      <c r="B1849" s="232"/>
      <c r="C1849" s="232"/>
      <c r="D1849" s="234"/>
      <c r="E1849" s="235"/>
      <c r="F1849" s="267"/>
      <c r="G1849" s="261"/>
      <c r="H1849" s="262"/>
      <c r="I1849" s="268"/>
      <c r="J1849" s="235"/>
    </row>
    <row r="1850" spans="1:10" ht="12" customHeight="1" x14ac:dyDescent="0.2">
      <c r="A1850" s="264"/>
      <c r="B1850" s="232"/>
      <c r="C1850" s="232"/>
      <c r="D1850" s="234"/>
      <c r="E1850" s="235"/>
      <c r="F1850" s="267"/>
      <c r="G1850" s="260"/>
      <c r="H1850" s="262"/>
      <c r="I1850" s="268"/>
      <c r="J1850" s="235"/>
    </row>
    <row r="1851" spans="1:10" ht="12" customHeight="1" x14ac:dyDescent="0.2">
      <c r="A1851" s="264"/>
      <c r="B1851" s="232"/>
      <c r="C1851" s="233"/>
      <c r="D1851" s="234"/>
      <c r="E1851" s="235"/>
      <c r="F1851" s="267"/>
      <c r="G1851" s="261"/>
      <c r="H1851" s="262"/>
      <c r="I1851" s="268"/>
      <c r="J1851" s="235"/>
    </row>
    <row r="1852" spans="1:10" ht="12" customHeight="1" x14ac:dyDescent="0.2">
      <c r="A1852" s="264"/>
      <c r="B1852" s="232"/>
      <c r="C1852" s="232"/>
      <c r="D1852" s="234"/>
      <c r="E1852" s="237"/>
      <c r="F1852" s="277"/>
      <c r="G1852" s="290"/>
      <c r="H1852" s="281"/>
      <c r="I1852" s="285"/>
      <c r="J1852" s="277"/>
    </row>
    <row r="1853" spans="1:10" ht="12" customHeight="1" x14ac:dyDescent="0.2">
      <c r="A1853" s="264"/>
      <c r="B1853" s="232"/>
      <c r="C1853" s="233"/>
      <c r="D1853" s="234"/>
      <c r="E1853" s="238"/>
      <c r="F1853" s="277"/>
      <c r="G1853" s="279"/>
      <c r="H1853" s="281"/>
      <c r="I1853" s="285"/>
      <c r="J1853" s="277"/>
    </row>
    <row r="1854" spans="1:10" ht="12" customHeight="1" x14ac:dyDescent="0.2">
      <c r="A1854" s="264"/>
      <c r="B1854" s="232"/>
      <c r="C1854" s="232"/>
      <c r="D1854" s="234"/>
      <c r="E1854" s="235"/>
      <c r="F1854" s="267"/>
      <c r="G1854" s="260"/>
      <c r="H1854" s="262"/>
      <c r="I1854" s="268"/>
      <c r="J1854" s="235"/>
    </row>
    <row r="1855" spans="1:10" ht="12" customHeight="1" x14ac:dyDescent="0.2">
      <c r="A1855" s="264"/>
      <c r="B1855" s="232"/>
      <c r="C1855" s="233"/>
      <c r="D1855" s="234"/>
      <c r="E1855" s="235"/>
      <c r="F1855" s="267"/>
      <c r="G1855" s="261"/>
      <c r="H1855" s="262"/>
      <c r="I1855" s="268"/>
      <c r="J1855" s="235"/>
    </row>
    <row r="1856" spans="1:10" ht="12" customHeight="1" x14ac:dyDescent="0.2">
      <c r="A1856" s="264"/>
      <c r="B1856" s="232"/>
      <c r="C1856" s="232"/>
      <c r="D1856" s="234"/>
      <c r="E1856" s="231"/>
      <c r="F1856" s="226"/>
      <c r="G1856" s="260"/>
      <c r="H1856" s="262"/>
      <c r="I1856" s="225"/>
      <c r="J1856" s="231"/>
    </row>
    <row r="1857" spans="1:10" ht="12" customHeight="1" x14ac:dyDescent="0.2">
      <c r="A1857" s="264"/>
      <c r="B1857" s="232"/>
      <c r="C1857" s="232"/>
      <c r="D1857" s="234"/>
      <c r="E1857" s="231"/>
      <c r="F1857" s="263"/>
      <c r="G1857" s="261"/>
      <c r="H1857" s="262"/>
      <c r="I1857" s="225"/>
      <c r="J1857" s="263"/>
    </row>
    <row r="1858" spans="1:10" ht="12" customHeight="1" x14ac:dyDescent="0.2">
      <c r="A1858" s="264"/>
      <c r="B1858" s="232"/>
      <c r="C1858" s="232"/>
      <c r="D1858" s="234"/>
      <c r="E1858" s="231"/>
      <c r="F1858" s="226"/>
      <c r="G1858" s="260"/>
      <c r="H1858" s="262"/>
      <c r="I1858" s="225"/>
      <c r="J1858" s="231"/>
    </row>
    <row r="1859" spans="1:10" ht="12" customHeight="1" x14ac:dyDescent="0.2">
      <c r="A1859" s="264"/>
      <c r="B1859" s="232"/>
      <c r="C1859" s="232"/>
      <c r="D1859" s="234"/>
      <c r="E1859" s="231"/>
      <c r="F1859" s="263"/>
      <c r="G1859" s="261"/>
      <c r="H1859" s="262"/>
      <c r="I1859" s="225"/>
      <c r="J1859" s="263"/>
    </row>
    <row r="1860" spans="1:10" ht="12" customHeight="1" x14ac:dyDescent="0.2">
      <c r="A1860" s="264"/>
      <c r="B1860" s="232"/>
      <c r="C1860" s="232"/>
      <c r="D1860" s="234"/>
      <c r="E1860" s="231"/>
      <c r="F1860" s="226"/>
      <c r="G1860" s="260"/>
      <c r="H1860" s="262"/>
      <c r="I1860" s="225"/>
      <c r="J1860" s="231"/>
    </row>
    <row r="1861" spans="1:10" ht="12" customHeight="1" x14ac:dyDescent="0.2">
      <c r="A1861" s="264"/>
      <c r="B1861" s="232"/>
      <c r="C1861" s="233"/>
      <c r="D1861" s="234"/>
      <c r="E1861" s="231"/>
      <c r="F1861" s="263"/>
      <c r="G1861" s="261"/>
      <c r="H1861" s="262"/>
      <c r="I1861" s="225"/>
      <c r="J1861" s="263"/>
    </row>
    <row r="1862" spans="1:10" ht="12" customHeight="1" x14ac:dyDescent="0.2">
      <c r="A1862" s="264"/>
      <c r="B1862" s="232"/>
      <c r="C1862" s="232"/>
      <c r="D1862" s="234"/>
      <c r="E1862" s="231"/>
      <c r="F1862" s="226"/>
      <c r="G1862" s="260"/>
      <c r="H1862" s="262"/>
      <c r="I1862" s="225"/>
      <c r="J1862" s="231"/>
    </row>
    <row r="1863" spans="1:10" ht="12" customHeight="1" x14ac:dyDescent="0.2">
      <c r="A1863" s="264"/>
      <c r="B1863" s="232"/>
      <c r="C1863" s="233"/>
      <c r="D1863" s="234"/>
      <c r="E1863" s="231"/>
      <c r="F1863" s="263"/>
      <c r="G1863" s="261"/>
      <c r="H1863" s="262"/>
      <c r="I1863" s="225"/>
      <c r="J1863" s="263"/>
    </row>
    <row r="1864" spans="1:10" ht="12" customHeight="1" x14ac:dyDescent="0.2">
      <c r="A1864" s="264"/>
      <c r="B1864" s="232"/>
      <c r="C1864" s="232"/>
      <c r="D1864" s="234"/>
      <c r="E1864" s="235"/>
      <c r="F1864" s="267"/>
      <c r="G1864" s="260"/>
      <c r="H1864" s="262"/>
      <c r="I1864" s="267"/>
      <c r="J1864" s="235"/>
    </row>
    <row r="1865" spans="1:10" ht="12" customHeight="1" x14ac:dyDescent="0.2">
      <c r="A1865" s="264"/>
      <c r="B1865" s="232"/>
      <c r="C1865" s="233"/>
      <c r="D1865" s="234"/>
      <c r="E1865" s="235"/>
      <c r="F1865" s="267"/>
      <c r="G1865" s="261"/>
      <c r="H1865" s="262"/>
      <c r="I1865" s="267"/>
      <c r="J1865" s="235"/>
    </row>
    <row r="1866" spans="1:10" ht="12" customHeight="1" x14ac:dyDescent="0.2">
      <c r="A1866" s="264"/>
      <c r="B1866" s="232"/>
      <c r="C1866" s="232"/>
      <c r="D1866" s="234"/>
      <c r="E1866" s="236"/>
      <c r="F1866" s="271"/>
      <c r="G1866" s="272"/>
      <c r="H1866" s="274"/>
      <c r="I1866" s="283"/>
      <c r="J1866" s="271"/>
    </row>
    <row r="1867" spans="1:10" ht="12" customHeight="1" x14ac:dyDescent="0.2">
      <c r="A1867" s="264"/>
      <c r="B1867" s="232"/>
      <c r="C1867" s="233"/>
      <c r="D1867" s="234"/>
      <c r="E1867" s="236"/>
      <c r="F1867" s="271"/>
      <c r="G1867" s="273"/>
      <c r="H1867" s="274"/>
      <c r="I1867" s="283"/>
      <c r="J1867" s="271"/>
    </row>
    <row r="1868" spans="1:10" ht="12" customHeight="1" x14ac:dyDescent="0.2">
      <c r="A1868" s="264"/>
      <c r="B1868" s="232"/>
      <c r="C1868" s="232"/>
      <c r="D1868" s="234"/>
      <c r="E1868" s="235"/>
      <c r="F1868" s="267"/>
      <c r="G1868" s="260"/>
      <c r="H1868" s="262"/>
      <c r="I1868" s="268"/>
      <c r="J1868" s="235"/>
    </row>
    <row r="1869" spans="1:10" ht="12" customHeight="1" x14ac:dyDescent="0.2">
      <c r="A1869" s="264"/>
      <c r="B1869" s="232"/>
      <c r="C1869" s="233"/>
      <c r="D1869" s="234"/>
      <c r="E1869" s="235"/>
      <c r="F1869" s="267"/>
      <c r="G1869" s="261"/>
      <c r="H1869" s="262"/>
      <c r="I1869" s="268"/>
      <c r="J1869" s="235"/>
    </row>
    <row r="1870" spans="1:10" ht="12" customHeight="1" x14ac:dyDescent="0.2">
      <c r="A1870" s="264"/>
      <c r="B1870" s="232"/>
      <c r="C1870" s="232"/>
      <c r="D1870" s="234"/>
      <c r="E1870" s="236"/>
      <c r="F1870" s="271"/>
      <c r="G1870" s="272"/>
      <c r="H1870" s="274"/>
      <c r="I1870" s="283"/>
      <c r="J1870" s="271"/>
    </row>
    <row r="1871" spans="1:10" ht="12" customHeight="1" x14ac:dyDescent="0.2">
      <c r="A1871" s="264"/>
      <c r="B1871" s="232"/>
      <c r="C1871" s="233"/>
      <c r="D1871" s="234"/>
      <c r="E1871" s="236"/>
      <c r="F1871" s="271"/>
      <c r="G1871" s="273"/>
      <c r="H1871" s="274"/>
      <c r="I1871" s="283"/>
      <c r="J1871" s="271"/>
    </row>
    <row r="1872" spans="1:10" ht="12" customHeight="1" x14ac:dyDescent="0.2">
      <c r="A1872" s="264"/>
      <c r="B1872" s="232"/>
      <c r="C1872" s="232"/>
      <c r="D1872" s="234"/>
      <c r="E1872" s="235"/>
      <c r="F1872" s="267"/>
      <c r="G1872" s="260"/>
      <c r="H1872" s="262"/>
      <c r="I1872" s="268"/>
      <c r="J1872" s="235"/>
    </row>
    <row r="1873" spans="1:10" ht="12" customHeight="1" x14ac:dyDescent="0.2">
      <c r="A1873" s="264"/>
      <c r="B1873" s="232"/>
      <c r="C1873" s="233"/>
      <c r="D1873" s="234"/>
      <c r="E1873" s="235"/>
      <c r="F1873" s="267"/>
      <c r="G1873" s="261"/>
      <c r="H1873" s="262"/>
      <c r="I1873" s="268"/>
      <c r="J1873" s="235"/>
    </row>
    <row r="1874" spans="1:10" ht="12" customHeight="1" x14ac:dyDescent="0.2">
      <c r="A1874" s="264"/>
      <c r="B1874" s="232"/>
      <c r="C1874" s="232"/>
      <c r="D1874" s="234"/>
      <c r="E1874" s="231"/>
      <c r="F1874" s="226"/>
      <c r="G1874" s="260"/>
      <c r="H1874" s="262"/>
      <c r="I1874" s="225"/>
      <c r="J1874" s="231"/>
    </row>
    <row r="1875" spans="1:10" ht="12" customHeight="1" x14ac:dyDescent="0.2">
      <c r="A1875" s="264"/>
      <c r="B1875" s="232"/>
      <c r="C1875" s="233"/>
      <c r="D1875" s="234"/>
      <c r="E1875" s="231"/>
      <c r="F1875" s="263"/>
      <c r="G1875" s="261"/>
      <c r="H1875" s="262"/>
      <c r="I1875" s="225"/>
      <c r="J1875" s="263"/>
    </row>
    <row r="1876" spans="1:10" ht="12" customHeight="1" x14ac:dyDescent="0.2">
      <c r="A1876" s="264"/>
      <c r="B1876" s="232"/>
      <c r="C1876" s="232"/>
      <c r="D1876" s="234"/>
      <c r="E1876" s="238"/>
      <c r="F1876" s="277"/>
      <c r="G1876" s="290"/>
      <c r="H1876" s="281"/>
      <c r="I1876" s="285"/>
      <c r="J1876" s="277"/>
    </row>
    <row r="1877" spans="1:10" ht="12" customHeight="1" x14ac:dyDescent="0.2">
      <c r="A1877" s="264"/>
      <c r="B1877" s="232"/>
      <c r="C1877" s="233"/>
      <c r="D1877" s="234"/>
      <c r="E1877" s="238"/>
      <c r="F1877" s="277"/>
      <c r="G1877" s="279"/>
      <c r="H1877" s="281"/>
      <c r="I1877" s="285"/>
      <c r="J1877" s="277"/>
    </row>
    <row r="1878" spans="1:10" ht="12" customHeight="1" x14ac:dyDescent="0.2">
      <c r="A1878" s="264"/>
      <c r="B1878" s="232"/>
      <c r="C1878" s="232"/>
      <c r="D1878" s="234"/>
      <c r="E1878" s="235"/>
      <c r="F1878" s="267"/>
      <c r="G1878" s="260"/>
      <c r="H1878" s="262"/>
      <c r="I1878" s="268"/>
      <c r="J1878" s="235"/>
    </row>
    <row r="1879" spans="1:10" ht="12" customHeight="1" x14ac:dyDescent="0.2">
      <c r="A1879" s="264"/>
      <c r="B1879" s="232"/>
      <c r="C1879" s="233"/>
      <c r="D1879" s="234"/>
      <c r="E1879" s="235"/>
      <c r="F1879" s="267"/>
      <c r="G1879" s="261"/>
      <c r="H1879" s="262"/>
      <c r="I1879" s="268"/>
      <c r="J1879" s="235"/>
    </row>
    <row r="1880" spans="1:10" ht="12" customHeight="1" x14ac:dyDescent="0.2">
      <c r="A1880" s="266"/>
      <c r="B1880" s="232"/>
      <c r="C1880" s="232"/>
      <c r="D1880" s="232"/>
      <c r="E1880" s="235"/>
      <c r="F1880" s="267"/>
      <c r="G1880" s="260"/>
      <c r="H1880" s="262"/>
      <c r="I1880" s="268"/>
      <c r="J1880" s="235"/>
    </row>
    <row r="1881" spans="1:10" ht="12" customHeight="1" x14ac:dyDescent="0.2">
      <c r="A1881" s="266"/>
      <c r="B1881" s="232"/>
      <c r="C1881" s="233"/>
      <c r="D1881" s="232"/>
      <c r="E1881" s="235"/>
      <c r="F1881" s="267"/>
      <c r="G1881" s="261"/>
      <c r="H1881" s="262"/>
      <c r="I1881" s="268"/>
      <c r="J1881" s="235"/>
    </row>
    <row r="1882" spans="1:10" ht="12" customHeight="1" x14ac:dyDescent="0.2">
      <c r="A1882" s="266"/>
      <c r="B1882" s="232"/>
      <c r="C1882" s="232"/>
      <c r="D1882" s="232"/>
      <c r="E1882" s="235"/>
      <c r="F1882" s="267"/>
      <c r="G1882" s="260"/>
      <c r="H1882" s="262"/>
      <c r="I1882" s="267"/>
      <c r="J1882" s="235"/>
    </row>
    <row r="1883" spans="1:10" ht="12" customHeight="1" x14ac:dyDescent="0.2">
      <c r="A1883" s="266"/>
      <c r="B1883" s="232"/>
      <c r="C1883" s="232"/>
      <c r="D1883" s="232"/>
      <c r="E1883" s="235"/>
      <c r="F1883" s="267"/>
      <c r="G1883" s="261"/>
      <c r="H1883" s="262"/>
      <c r="I1883" s="267"/>
      <c r="J1883" s="235"/>
    </row>
    <row r="1884" spans="1:10" ht="12" customHeight="1" x14ac:dyDescent="0.2">
      <c r="A1884" s="266"/>
      <c r="B1884" s="232"/>
      <c r="C1884" s="232"/>
      <c r="D1884" s="232"/>
      <c r="E1884" s="231"/>
      <c r="F1884" s="226"/>
      <c r="G1884" s="260"/>
      <c r="H1884" s="262"/>
      <c r="I1884" s="225"/>
      <c r="J1884" s="231"/>
    </row>
    <row r="1885" spans="1:10" ht="12" customHeight="1" x14ac:dyDescent="0.2">
      <c r="A1885" s="266"/>
      <c r="B1885" s="232"/>
      <c r="C1885" s="233"/>
      <c r="D1885" s="232"/>
      <c r="E1885" s="231"/>
      <c r="F1885" s="263"/>
      <c r="G1885" s="261"/>
      <c r="H1885" s="262"/>
      <c r="I1885" s="225"/>
      <c r="J1885" s="263"/>
    </row>
    <row r="1886" spans="1:10" ht="12" customHeight="1" x14ac:dyDescent="0.2">
      <c r="A1886" s="264"/>
      <c r="B1886" s="232"/>
      <c r="C1886" s="232"/>
      <c r="D1886" s="234"/>
      <c r="E1886" s="235"/>
      <c r="F1886" s="267"/>
      <c r="G1886" s="260"/>
      <c r="H1886" s="262"/>
      <c r="I1886" s="268"/>
      <c r="J1886" s="235"/>
    </row>
    <row r="1887" spans="1:10" ht="12" customHeight="1" x14ac:dyDescent="0.2">
      <c r="A1887" s="264"/>
      <c r="B1887" s="232"/>
      <c r="C1887" s="233"/>
      <c r="D1887" s="234"/>
      <c r="E1887" s="235"/>
      <c r="F1887" s="267"/>
      <c r="G1887" s="261"/>
      <c r="H1887" s="262"/>
      <c r="I1887" s="268"/>
      <c r="J1887" s="235"/>
    </row>
    <row r="1888" spans="1:10" ht="12" customHeight="1" x14ac:dyDescent="0.2">
      <c r="A1888" s="264"/>
      <c r="B1888" s="232"/>
      <c r="C1888" s="232"/>
      <c r="D1888" s="234"/>
      <c r="E1888" s="231"/>
      <c r="F1888" s="225"/>
      <c r="G1888" s="260"/>
      <c r="H1888" s="262"/>
      <c r="I1888" s="225"/>
      <c r="J1888" s="231"/>
    </row>
    <row r="1889" spans="1:10" ht="12" customHeight="1" x14ac:dyDescent="0.2">
      <c r="A1889" s="264"/>
      <c r="B1889" s="232"/>
      <c r="C1889" s="233"/>
      <c r="D1889" s="234"/>
      <c r="E1889" s="231"/>
      <c r="F1889" s="265"/>
      <c r="G1889" s="261"/>
      <c r="H1889" s="262"/>
      <c r="I1889" s="225"/>
      <c r="J1889" s="263"/>
    </row>
    <row r="1890" spans="1:10" ht="12" customHeight="1" x14ac:dyDescent="0.2">
      <c r="A1890" s="264"/>
      <c r="B1890" s="232"/>
      <c r="C1890" s="232"/>
      <c r="D1890" s="234"/>
      <c r="E1890" s="235"/>
      <c r="F1890" s="267"/>
      <c r="G1890" s="260"/>
      <c r="H1890" s="262"/>
      <c r="I1890" s="267"/>
      <c r="J1890" s="235"/>
    </row>
    <row r="1891" spans="1:10" ht="12" customHeight="1" x14ac:dyDescent="0.2">
      <c r="A1891" s="264"/>
      <c r="B1891" s="232"/>
      <c r="C1891" s="233"/>
      <c r="D1891" s="234"/>
      <c r="E1891" s="235"/>
      <c r="F1891" s="267"/>
      <c r="G1891" s="261"/>
      <c r="H1891" s="262"/>
      <c r="I1891" s="267"/>
      <c r="J1891" s="235"/>
    </row>
    <row r="1892" spans="1:10" ht="12" customHeight="1" x14ac:dyDescent="0.2">
      <c r="A1892" s="264"/>
      <c r="B1892" s="232"/>
      <c r="C1892" s="232"/>
      <c r="D1892" s="234"/>
      <c r="E1892" s="235"/>
      <c r="F1892" s="267"/>
      <c r="G1892" s="260"/>
      <c r="H1892" s="262"/>
      <c r="I1892" s="268"/>
      <c r="J1892" s="235"/>
    </row>
    <row r="1893" spans="1:10" ht="12" customHeight="1" x14ac:dyDescent="0.2">
      <c r="A1893" s="264"/>
      <c r="B1893" s="232"/>
      <c r="C1893" s="233"/>
      <c r="D1893" s="234"/>
      <c r="E1893" s="235"/>
      <c r="F1893" s="267"/>
      <c r="G1893" s="261"/>
      <c r="H1893" s="262"/>
      <c r="I1893" s="268"/>
      <c r="J1893" s="235"/>
    </row>
    <row r="1894" spans="1:10" ht="12" customHeight="1" x14ac:dyDescent="0.2">
      <c r="A1894" s="264"/>
      <c r="B1894" s="232"/>
      <c r="C1894" s="232"/>
      <c r="D1894" s="234"/>
      <c r="E1894" s="235"/>
      <c r="F1894" s="267"/>
      <c r="G1894" s="260"/>
      <c r="H1894" s="262"/>
      <c r="I1894" s="267"/>
      <c r="J1894" s="235"/>
    </row>
    <row r="1895" spans="1:10" ht="12" customHeight="1" x14ac:dyDescent="0.2">
      <c r="A1895" s="264"/>
      <c r="B1895" s="232"/>
      <c r="C1895" s="233"/>
      <c r="D1895" s="234"/>
      <c r="E1895" s="235"/>
      <c r="F1895" s="267"/>
      <c r="G1895" s="261"/>
      <c r="H1895" s="262"/>
      <c r="I1895" s="267"/>
      <c r="J1895" s="235"/>
    </row>
    <row r="1896" spans="1:10" ht="12" customHeight="1" x14ac:dyDescent="0.2">
      <c r="A1896" s="264"/>
      <c r="B1896" s="232"/>
      <c r="C1896" s="232"/>
      <c r="D1896" s="234"/>
      <c r="E1896" s="231"/>
      <c r="F1896" s="226"/>
      <c r="G1896" s="260"/>
      <c r="H1896" s="262"/>
      <c r="I1896" s="225"/>
      <c r="J1896" s="231"/>
    </row>
    <row r="1897" spans="1:10" ht="12" customHeight="1" x14ac:dyDescent="0.2">
      <c r="A1897" s="264"/>
      <c r="B1897" s="232"/>
      <c r="C1897" s="233"/>
      <c r="D1897" s="234"/>
      <c r="E1897" s="231"/>
      <c r="F1897" s="263"/>
      <c r="G1897" s="261"/>
      <c r="H1897" s="262"/>
      <c r="I1897" s="225"/>
      <c r="J1897" s="263"/>
    </row>
    <row r="1898" spans="1:10" ht="12" customHeight="1" x14ac:dyDescent="0.2">
      <c r="A1898" s="264"/>
      <c r="B1898" s="232"/>
      <c r="C1898" s="232"/>
      <c r="D1898" s="234"/>
      <c r="E1898" s="235"/>
      <c r="F1898" s="267"/>
      <c r="G1898" s="260"/>
      <c r="H1898" s="262"/>
      <c r="I1898" s="268"/>
      <c r="J1898" s="235"/>
    </row>
    <row r="1899" spans="1:10" ht="12" customHeight="1" x14ac:dyDescent="0.2">
      <c r="A1899" s="264"/>
      <c r="B1899" s="232"/>
      <c r="C1899" s="233"/>
      <c r="D1899" s="234"/>
      <c r="E1899" s="235"/>
      <c r="F1899" s="267"/>
      <c r="G1899" s="261"/>
      <c r="H1899" s="262"/>
      <c r="I1899" s="268"/>
      <c r="J1899" s="235"/>
    </row>
    <row r="1900" spans="1:10" ht="12" customHeight="1" x14ac:dyDescent="0.2">
      <c r="A1900" s="264"/>
      <c r="B1900" s="232"/>
      <c r="C1900" s="232"/>
      <c r="D1900" s="234"/>
      <c r="E1900" s="235"/>
      <c r="F1900" s="267"/>
      <c r="G1900" s="260"/>
      <c r="H1900" s="262"/>
      <c r="I1900" s="267"/>
      <c r="J1900" s="235"/>
    </row>
    <row r="1901" spans="1:10" ht="12" customHeight="1" x14ac:dyDescent="0.2">
      <c r="A1901" s="264"/>
      <c r="B1901" s="232"/>
      <c r="C1901" s="233"/>
      <c r="D1901" s="234"/>
      <c r="E1901" s="235"/>
      <c r="F1901" s="267"/>
      <c r="G1901" s="261"/>
      <c r="H1901" s="262"/>
      <c r="I1901" s="267"/>
      <c r="J1901" s="235"/>
    </row>
    <row r="1902" spans="1:10" ht="12" customHeight="1" x14ac:dyDescent="0.2">
      <c r="A1902" s="264"/>
      <c r="B1902" s="232"/>
      <c r="C1902" s="232"/>
      <c r="D1902" s="234"/>
      <c r="E1902" s="231"/>
      <c r="F1902" s="226"/>
      <c r="G1902" s="260"/>
      <c r="H1902" s="262"/>
      <c r="I1902" s="225"/>
      <c r="J1902" s="231"/>
    </row>
    <row r="1903" spans="1:10" ht="12" customHeight="1" x14ac:dyDescent="0.2">
      <c r="A1903" s="264"/>
      <c r="B1903" s="232"/>
      <c r="C1903" s="233"/>
      <c r="D1903" s="234"/>
      <c r="E1903" s="231"/>
      <c r="F1903" s="263"/>
      <c r="G1903" s="261"/>
      <c r="H1903" s="262"/>
      <c r="I1903" s="225"/>
      <c r="J1903" s="263"/>
    </row>
    <row r="1904" spans="1:10" ht="12" customHeight="1" x14ac:dyDescent="0.2">
      <c r="A1904" s="264"/>
      <c r="B1904" s="232"/>
      <c r="C1904" s="232"/>
      <c r="D1904" s="234"/>
      <c r="E1904" s="235"/>
      <c r="F1904" s="267"/>
      <c r="G1904" s="260"/>
      <c r="H1904" s="262"/>
      <c r="I1904" s="268"/>
      <c r="J1904" s="235"/>
    </row>
    <row r="1905" spans="1:10" ht="12" customHeight="1" x14ac:dyDescent="0.2">
      <c r="A1905" s="264"/>
      <c r="B1905" s="232"/>
      <c r="C1905" s="233"/>
      <c r="D1905" s="234"/>
      <c r="E1905" s="235"/>
      <c r="F1905" s="267"/>
      <c r="G1905" s="261"/>
      <c r="H1905" s="262"/>
      <c r="I1905" s="268"/>
      <c r="J1905" s="235"/>
    </row>
    <row r="1906" spans="1:10" ht="12" customHeight="1" x14ac:dyDescent="0.2">
      <c r="A1906" s="266"/>
      <c r="B1906" s="232"/>
      <c r="C1906" s="232"/>
      <c r="D1906" s="232"/>
      <c r="E1906" s="231"/>
      <c r="F1906" s="226"/>
      <c r="G1906" s="260"/>
      <c r="H1906" s="262"/>
      <c r="I1906" s="225"/>
      <c r="J1906" s="231"/>
    </row>
    <row r="1907" spans="1:10" ht="12" customHeight="1" x14ac:dyDescent="0.2">
      <c r="A1907" s="266"/>
      <c r="B1907" s="232"/>
      <c r="C1907" s="232"/>
      <c r="D1907" s="232"/>
      <c r="E1907" s="231"/>
      <c r="F1907" s="263"/>
      <c r="G1907" s="261"/>
      <c r="H1907" s="262"/>
      <c r="I1907" s="225"/>
      <c r="J1907" s="263"/>
    </row>
    <row r="1908" spans="1:10" ht="12" customHeight="1" x14ac:dyDescent="0.2">
      <c r="A1908" s="266"/>
      <c r="B1908" s="232"/>
      <c r="C1908" s="232"/>
      <c r="D1908" s="232"/>
      <c r="E1908" s="231"/>
      <c r="F1908" s="226"/>
      <c r="G1908" s="260"/>
      <c r="H1908" s="262"/>
      <c r="I1908" s="225"/>
      <c r="J1908" s="231"/>
    </row>
    <row r="1909" spans="1:10" ht="12" customHeight="1" x14ac:dyDescent="0.2">
      <c r="A1909" s="266"/>
      <c r="B1909" s="232"/>
      <c r="C1909" s="232"/>
      <c r="D1909" s="232"/>
      <c r="E1909" s="231"/>
      <c r="F1909" s="263"/>
      <c r="G1909" s="261"/>
      <c r="H1909" s="262"/>
      <c r="I1909" s="225"/>
      <c r="J1909" s="263"/>
    </row>
    <row r="1910" spans="1:10" ht="12" customHeight="1" x14ac:dyDescent="0.2">
      <c r="A1910" s="266"/>
      <c r="B1910" s="232"/>
      <c r="C1910" s="232"/>
      <c r="D1910" s="232"/>
      <c r="E1910" s="235"/>
      <c r="F1910" s="267"/>
      <c r="G1910" s="260"/>
      <c r="H1910" s="262"/>
      <c r="I1910" s="267"/>
      <c r="J1910" s="235"/>
    </row>
    <row r="1911" spans="1:10" ht="12" customHeight="1" x14ac:dyDescent="0.2">
      <c r="A1911" s="266"/>
      <c r="B1911" s="232"/>
      <c r="C1911" s="233"/>
      <c r="D1911" s="232"/>
      <c r="E1911" s="235"/>
      <c r="F1911" s="267"/>
      <c r="G1911" s="261"/>
      <c r="H1911" s="262"/>
      <c r="I1911" s="267"/>
      <c r="J1911" s="235"/>
    </row>
    <row r="1912" spans="1:10" ht="12" customHeight="1" x14ac:dyDescent="0.2">
      <c r="A1912" s="266"/>
      <c r="B1912" s="232"/>
      <c r="C1912" s="232"/>
      <c r="D1912" s="232"/>
      <c r="E1912" s="231"/>
      <c r="F1912" s="226"/>
      <c r="G1912" s="260"/>
      <c r="H1912" s="262"/>
      <c r="I1912" s="225"/>
      <c r="J1912" s="231"/>
    </row>
    <row r="1913" spans="1:10" ht="12" customHeight="1" x14ac:dyDescent="0.2">
      <c r="A1913" s="266"/>
      <c r="B1913" s="232"/>
      <c r="C1913" s="233"/>
      <c r="D1913" s="232"/>
      <c r="E1913" s="231"/>
      <c r="F1913" s="263"/>
      <c r="G1913" s="261"/>
      <c r="H1913" s="262"/>
      <c r="I1913" s="225"/>
      <c r="J1913" s="263"/>
    </row>
    <row r="1914" spans="1:10" ht="12" customHeight="1" x14ac:dyDescent="0.2">
      <c r="A1914" s="264"/>
      <c r="B1914" s="232"/>
      <c r="C1914" s="232"/>
      <c r="D1914" s="234"/>
      <c r="E1914" s="235"/>
      <c r="F1914" s="267"/>
      <c r="G1914" s="260"/>
      <c r="H1914" s="262"/>
      <c r="I1914" s="268"/>
      <c r="J1914" s="235"/>
    </row>
    <row r="1915" spans="1:10" ht="12" customHeight="1" x14ac:dyDescent="0.2">
      <c r="A1915" s="264"/>
      <c r="B1915" s="232"/>
      <c r="C1915" s="233"/>
      <c r="D1915" s="234"/>
      <c r="E1915" s="235"/>
      <c r="F1915" s="267"/>
      <c r="G1915" s="261"/>
      <c r="H1915" s="262"/>
      <c r="I1915" s="268"/>
      <c r="J1915" s="235"/>
    </row>
    <row r="1916" spans="1:10" ht="12" customHeight="1" x14ac:dyDescent="0.2">
      <c r="A1916" s="264"/>
      <c r="B1916" s="232"/>
      <c r="C1916" s="232"/>
      <c r="D1916" s="234"/>
      <c r="E1916" s="235"/>
      <c r="F1916" s="267"/>
      <c r="G1916" s="260"/>
      <c r="H1916" s="262"/>
      <c r="I1916" s="268"/>
      <c r="J1916" s="235"/>
    </row>
    <row r="1917" spans="1:10" ht="12" customHeight="1" x14ac:dyDescent="0.2">
      <c r="A1917" s="264"/>
      <c r="B1917" s="232"/>
      <c r="C1917" s="232"/>
      <c r="D1917" s="234"/>
      <c r="E1917" s="235"/>
      <c r="F1917" s="267"/>
      <c r="G1917" s="261"/>
      <c r="H1917" s="262"/>
      <c r="I1917" s="268"/>
      <c r="J1917" s="235"/>
    </row>
    <row r="1918" spans="1:10" ht="12" customHeight="1" x14ac:dyDescent="0.2">
      <c r="A1918" s="264"/>
      <c r="B1918" s="232"/>
      <c r="C1918" s="232"/>
      <c r="D1918" s="234"/>
      <c r="E1918" s="235"/>
      <c r="F1918" s="267"/>
      <c r="G1918" s="260"/>
      <c r="H1918" s="262"/>
      <c r="I1918" s="267"/>
      <c r="J1918" s="235"/>
    </row>
    <row r="1919" spans="1:10" ht="12" customHeight="1" x14ac:dyDescent="0.2">
      <c r="A1919" s="264"/>
      <c r="B1919" s="232"/>
      <c r="C1919" s="233"/>
      <c r="D1919" s="234"/>
      <c r="E1919" s="235"/>
      <c r="F1919" s="267"/>
      <c r="G1919" s="261"/>
      <c r="H1919" s="262"/>
      <c r="I1919" s="267"/>
      <c r="J1919" s="235"/>
    </row>
    <row r="1920" spans="1:10" ht="12" customHeight="1" x14ac:dyDescent="0.2">
      <c r="A1920" s="264"/>
      <c r="B1920" s="232"/>
      <c r="C1920" s="232"/>
      <c r="D1920" s="234"/>
      <c r="E1920" s="231"/>
      <c r="F1920" s="226"/>
      <c r="G1920" s="260"/>
      <c r="H1920" s="262"/>
      <c r="I1920" s="225"/>
      <c r="J1920" s="231"/>
    </row>
    <row r="1921" spans="1:10" ht="12" customHeight="1" x14ac:dyDescent="0.2">
      <c r="A1921" s="264"/>
      <c r="B1921" s="232"/>
      <c r="C1921" s="232"/>
      <c r="D1921" s="234"/>
      <c r="E1921" s="231"/>
      <c r="F1921" s="263"/>
      <c r="G1921" s="261"/>
      <c r="H1921" s="262"/>
      <c r="I1921" s="225"/>
      <c r="J1921" s="263"/>
    </row>
    <row r="1922" spans="1:10" ht="12" customHeight="1" x14ac:dyDescent="0.2">
      <c r="A1922" s="264"/>
      <c r="B1922" s="232"/>
      <c r="C1922" s="232"/>
      <c r="D1922" s="234"/>
      <c r="E1922" s="231"/>
      <c r="F1922" s="226"/>
      <c r="G1922" s="260"/>
      <c r="H1922" s="262"/>
      <c r="I1922" s="225"/>
      <c r="J1922" s="231"/>
    </row>
    <row r="1923" spans="1:10" ht="12" customHeight="1" x14ac:dyDescent="0.2">
      <c r="A1923" s="264"/>
      <c r="B1923" s="232"/>
      <c r="C1923" s="233"/>
      <c r="D1923" s="234"/>
      <c r="E1923" s="231"/>
      <c r="F1923" s="263"/>
      <c r="G1923" s="261"/>
      <c r="H1923" s="262"/>
      <c r="I1923" s="225"/>
      <c r="J1923" s="263"/>
    </row>
    <row r="1924" spans="1:10" ht="12" customHeight="1" x14ac:dyDescent="0.2">
      <c r="A1924" s="264"/>
      <c r="B1924" s="232"/>
      <c r="C1924" s="232"/>
      <c r="D1924" s="234"/>
      <c r="E1924" s="231"/>
      <c r="F1924" s="226"/>
      <c r="G1924" s="260"/>
      <c r="H1924" s="262"/>
      <c r="I1924" s="225"/>
      <c r="J1924" s="231"/>
    </row>
    <row r="1925" spans="1:10" ht="12" customHeight="1" x14ac:dyDescent="0.2">
      <c r="A1925" s="264"/>
      <c r="B1925" s="232"/>
      <c r="C1925" s="233"/>
      <c r="D1925" s="234"/>
      <c r="E1925" s="231"/>
      <c r="F1925" s="263"/>
      <c r="G1925" s="261"/>
      <c r="H1925" s="262"/>
      <c r="I1925" s="225"/>
      <c r="J1925" s="263"/>
    </row>
    <row r="1926" spans="1:10" ht="12" customHeight="1" x14ac:dyDescent="0.2">
      <c r="A1926" s="266"/>
      <c r="B1926" s="232"/>
      <c r="C1926" s="232"/>
      <c r="D1926" s="232"/>
      <c r="E1926" s="235"/>
      <c r="F1926" s="267"/>
      <c r="G1926" s="260"/>
      <c r="H1926" s="262"/>
      <c r="I1926" s="267"/>
      <c r="J1926" s="235"/>
    </row>
    <row r="1927" spans="1:10" ht="12" customHeight="1" x14ac:dyDescent="0.2">
      <c r="A1927" s="266"/>
      <c r="B1927" s="232"/>
      <c r="C1927" s="233"/>
      <c r="D1927" s="232"/>
      <c r="E1927" s="235"/>
      <c r="F1927" s="267"/>
      <c r="G1927" s="261"/>
      <c r="H1927" s="262"/>
      <c r="I1927" s="267"/>
      <c r="J1927" s="235"/>
    </row>
    <row r="1928" spans="1:10" ht="12" customHeight="1" x14ac:dyDescent="0.2">
      <c r="A1928" s="266"/>
      <c r="B1928" s="232"/>
      <c r="C1928" s="232"/>
      <c r="D1928" s="232"/>
      <c r="E1928" s="231"/>
      <c r="F1928" s="226"/>
      <c r="G1928" s="260"/>
      <c r="H1928" s="262"/>
      <c r="I1928" s="225"/>
      <c r="J1928" s="231"/>
    </row>
    <row r="1929" spans="1:10" ht="12" customHeight="1" x14ac:dyDescent="0.2">
      <c r="A1929" s="266"/>
      <c r="B1929" s="232"/>
      <c r="C1929" s="232"/>
      <c r="D1929" s="232"/>
      <c r="E1929" s="231"/>
      <c r="F1929" s="263"/>
      <c r="G1929" s="261"/>
      <c r="H1929" s="262"/>
      <c r="I1929" s="225"/>
      <c r="J1929" s="263"/>
    </row>
    <row r="1930" spans="1:10" ht="12" customHeight="1" x14ac:dyDescent="0.2">
      <c r="A1930" s="264"/>
      <c r="B1930" s="232"/>
      <c r="C1930" s="232"/>
      <c r="D1930" s="234"/>
      <c r="E1930" s="235"/>
      <c r="F1930" s="267"/>
      <c r="G1930" s="260"/>
      <c r="H1930" s="262"/>
      <c r="I1930" s="268"/>
      <c r="J1930" s="235"/>
    </row>
    <row r="1931" spans="1:10" ht="12" customHeight="1" x14ac:dyDescent="0.2">
      <c r="A1931" s="264"/>
      <c r="B1931" s="232"/>
      <c r="C1931" s="233"/>
      <c r="D1931" s="234"/>
      <c r="E1931" s="235"/>
      <c r="F1931" s="267"/>
      <c r="G1931" s="261"/>
      <c r="H1931" s="262"/>
      <c r="I1931" s="268"/>
      <c r="J1931" s="235"/>
    </row>
    <row r="1932" spans="1:10" ht="12" customHeight="1" x14ac:dyDescent="0.2">
      <c r="A1932" s="264"/>
      <c r="B1932" s="232"/>
      <c r="C1932" s="232"/>
      <c r="D1932" s="234"/>
      <c r="E1932" s="231"/>
      <c r="F1932" s="267"/>
      <c r="G1932" s="260"/>
      <c r="H1932" s="262"/>
      <c r="I1932" s="225"/>
      <c r="J1932" s="231"/>
    </row>
    <row r="1933" spans="1:10" ht="12" customHeight="1" x14ac:dyDescent="0.2">
      <c r="A1933" s="264"/>
      <c r="B1933" s="232"/>
      <c r="C1933" s="233"/>
      <c r="D1933" s="234"/>
      <c r="E1933" s="231"/>
      <c r="F1933" s="267"/>
      <c r="G1933" s="261"/>
      <c r="H1933" s="262"/>
      <c r="I1933" s="225"/>
      <c r="J1933" s="263"/>
    </row>
    <row r="1934" spans="1:10" ht="12" customHeight="1" x14ac:dyDescent="0.2">
      <c r="A1934" s="264"/>
      <c r="B1934" s="232"/>
      <c r="C1934" s="232"/>
      <c r="D1934" s="234"/>
      <c r="E1934" s="235"/>
      <c r="F1934" s="267"/>
      <c r="G1934" s="260"/>
      <c r="H1934" s="262"/>
      <c r="I1934" s="268"/>
      <c r="J1934" s="235"/>
    </row>
    <row r="1935" spans="1:10" ht="12" customHeight="1" x14ac:dyDescent="0.2">
      <c r="A1935" s="264"/>
      <c r="B1935" s="232"/>
      <c r="C1935" s="233"/>
      <c r="D1935" s="234"/>
      <c r="E1935" s="235"/>
      <c r="F1935" s="267"/>
      <c r="G1935" s="261"/>
      <c r="H1935" s="262"/>
      <c r="I1935" s="268"/>
      <c r="J1935" s="235"/>
    </row>
    <row r="1936" spans="1:10" ht="12" customHeight="1" x14ac:dyDescent="0.2">
      <c r="A1936" s="264"/>
      <c r="B1936" s="232"/>
      <c r="C1936" s="232"/>
      <c r="D1936" s="234"/>
      <c r="E1936" s="231"/>
      <c r="F1936" s="226"/>
      <c r="G1936" s="260"/>
      <c r="H1936" s="262"/>
      <c r="I1936" s="225"/>
      <c r="J1936" s="231"/>
    </row>
    <row r="1937" spans="1:10" ht="12" customHeight="1" x14ac:dyDescent="0.2">
      <c r="A1937" s="264"/>
      <c r="B1937" s="232"/>
      <c r="C1937" s="233"/>
      <c r="D1937" s="234"/>
      <c r="E1937" s="231"/>
      <c r="F1937" s="263"/>
      <c r="G1937" s="261"/>
      <c r="H1937" s="262"/>
      <c r="I1937" s="225"/>
      <c r="J1937" s="263"/>
    </row>
    <row r="1938" spans="1:10" ht="12" customHeight="1" x14ac:dyDescent="0.2">
      <c r="A1938" s="264"/>
      <c r="B1938" s="232"/>
      <c r="C1938" s="232"/>
      <c r="D1938" s="234"/>
      <c r="E1938" s="235"/>
      <c r="F1938" s="267"/>
      <c r="G1938" s="260"/>
      <c r="H1938" s="262"/>
      <c r="I1938" s="268"/>
      <c r="J1938" s="235"/>
    </row>
    <row r="1939" spans="1:10" ht="12" customHeight="1" x14ac:dyDescent="0.2">
      <c r="A1939" s="264"/>
      <c r="B1939" s="232"/>
      <c r="C1939" s="232"/>
      <c r="D1939" s="234"/>
      <c r="E1939" s="235"/>
      <c r="F1939" s="267"/>
      <c r="G1939" s="261"/>
      <c r="H1939" s="262"/>
      <c r="I1939" s="268"/>
      <c r="J1939" s="235"/>
    </row>
    <row r="1940" spans="1:10" ht="12" customHeight="1" x14ac:dyDescent="0.2">
      <c r="A1940" s="266"/>
      <c r="B1940" s="232"/>
      <c r="C1940" s="232"/>
      <c r="D1940" s="232"/>
      <c r="E1940" s="231"/>
      <c r="F1940" s="291"/>
      <c r="G1940" s="260"/>
      <c r="H1940" s="262"/>
      <c r="I1940" s="225"/>
      <c r="J1940" s="231"/>
    </row>
    <row r="1941" spans="1:10" ht="12" customHeight="1" x14ac:dyDescent="0.2">
      <c r="A1941" s="266"/>
      <c r="B1941" s="232"/>
      <c r="C1941" s="232"/>
      <c r="D1941" s="232"/>
      <c r="E1941" s="231"/>
      <c r="F1941" s="292"/>
      <c r="G1941" s="261"/>
      <c r="H1941" s="262"/>
      <c r="I1941" s="225"/>
      <c r="J1941" s="263"/>
    </row>
    <row r="1942" spans="1:10" ht="12" customHeight="1" x14ac:dyDescent="0.2">
      <c r="A1942" s="264"/>
      <c r="B1942" s="232"/>
      <c r="C1942" s="232"/>
      <c r="D1942" s="234"/>
      <c r="E1942" s="235"/>
      <c r="F1942" s="293"/>
      <c r="G1942" s="260"/>
      <c r="H1942" s="262"/>
      <c r="I1942" s="268"/>
      <c r="J1942" s="235"/>
    </row>
    <row r="1943" spans="1:10" ht="12" customHeight="1" x14ac:dyDescent="0.2">
      <c r="A1943" s="264"/>
      <c r="B1943" s="232"/>
      <c r="C1943" s="233"/>
      <c r="D1943" s="234"/>
      <c r="E1943" s="235"/>
      <c r="F1943" s="294"/>
      <c r="G1943" s="261"/>
      <c r="H1943" s="262"/>
      <c r="I1943" s="268"/>
      <c r="J1943" s="235"/>
    </row>
    <row r="1944" spans="1:10" ht="12" customHeight="1" x14ac:dyDescent="0.2">
      <c r="A1944" s="264"/>
      <c r="B1944" s="232"/>
      <c r="C1944" s="232"/>
      <c r="D1944" s="234"/>
      <c r="E1944" s="231"/>
      <c r="F1944" s="291"/>
      <c r="G1944" s="260"/>
      <c r="H1944" s="262"/>
      <c r="I1944" s="225"/>
      <c r="J1944" s="231"/>
    </row>
    <row r="1945" spans="1:10" ht="12" customHeight="1" x14ac:dyDescent="0.2">
      <c r="A1945" s="264"/>
      <c r="B1945" s="232"/>
      <c r="C1945" s="232"/>
      <c r="D1945" s="234"/>
      <c r="E1945" s="231"/>
      <c r="F1945" s="292"/>
      <c r="G1945" s="261"/>
      <c r="H1945" s="262"/>
      <c r="I1945" s="225"/>
      <c r="J1945" s="263"/>
    </row>
    <row r="1946" spans="1:10" ht="12" customHeight="1" x14ac:dyDescent="0.2">
      <c r="A1946" s="264"/>
      <c r="B1946" s="232"/>
      <c r="C1946" s="232"/>
      <c r="D1946" s="234"/>
      <c r="E1946" s="238"/>
      <c r="F1946" s="301"/>
      <c r="G1946" s="290"/>
      <c r="H1946" s="281"/>
      <c r="I1946" s="285"/>
      <c r="J1946" s="277"/>
    </row>
    <row r="1947" spans="1:10" ht="12" customHeight="1" x14ac:dyDescent="0.2">
      <c r="A1947" s="264"/>
      <c r="B1947" s="232"/>
      <c r="C1947" s="232"/>
      <c r="D1947" s="234"/>
      <c r="E1947" s="238"/>
      <c r="F1947" s="302"/>
      <c r="G1947" s="279"/>
      <c r="H1947" s="281"/>
      <c r="I1947" s="285"/>
      <c r="J1947" s="277"/>
    </row>
    <row r="1948" spans="1:10" ht="12" customHeight="1" x14ac:dyDescent="0.2">
      <c r="A1948" s="264"/>
      <c r="B1948" s="232"/>
      <c r="C1948" s="232"/>
      <c r="D1948" s="234"/>
      <c r="E1948" s="231"/>
      <c r="F1948" s="291"/>
      <c r="G1948" s="260"/>
      <c r="H1948" s="262"/>
      <c r="I1948" s="225"/>
      <c r="J1948" s="231"/>
    </row>
    <row r="1949" spans="1:10" ht="12" customHeight="1" x14ac:dyDescent="0.2">
      <c r="A1949" s="264"/>
      <c r="B1949" s="232"/>
      <c r="C1949" s="233"/>
      <c r="D1949" s="234"/>
      <c r="E1949" s="231"/>
      <c r="F1949" s="292"/>
      <c r="G1949" s="261"/>
      <c r="H1949" s="262"/>
      <c r="I1949" s="225"/>
      <c r="J1949" s="263"/>
    </row>
    <row r="1950" spans="1:10" ht="12" customHeight="1" x14ac:dyDescent="0.2">
      <c r="A1950" s="264"/>
      <c r="B1950" s="232"/>
      <c r="C1950" s="232"/>
      <c r="D1950" s="234"/>
      <c r="E1950" s="235"/>
      <c r="F1950" s="293"/>
      <c r="G1950" s="260"/>
      <c r="H1950" s="262"/>
      <c r="I1950" s="268"/>
      <c r="J1950" s="235"/>
    </row>
    <row r="1951" spans="1:10" ht="12" customHeight="1" x14ac:dyDescent="0.2">
      <c r="A1951" s="264"/>
      <c r="B1951" s="232"/>
      <c r="C1951" s="232"/>
      <c r="D1951" s="234"/>
      <c r="E1951" s="235"/>
      <c r="F1951" s="294"/>
      <c r="G1951" s="261"/>
      <c r="H1951" s="262"/>
      <c r="I1951" s="268"/>
      <c r="J1951" s="235"/>
    </row>
    <row r="1952" spans="1:10" ht="12" customHeight="1" x14ac:dyDescent="0.2">
      <c r="A1952" s="264"/>
      <c r="B1952" s="232"/>
      <c r="C1952" s="232"/>
      <c r="D1952" s="234"/>
      <c r="E1952" s="231"/>
      <c r="F1952" s="291"/>
      <c r="G1952" s="260"/>
      <c r="H1952" s="262"/>
      <c r="I1952" s="225"/>
      <c r="J1952" s="231"/>
    </row>
    <row r="1953" spans="1:10" ht="12" customHeight="1" x14ac:dyDescent="0.2">
      <c r="A1953" s="264"/>
      <c r="B1953" s="232"/>
      <c r="C1953" s="233"/>
      <c r="D1953" s="234"/>
      <c r="E1953" s="231"/>
      <c r="F1953" s="292"/>
      <c r="G1953" s="261"/>
      <c r="H1953" s="262"/>
      <c r="I1953" s="225"/>
      <c r="J1953" s="263"/>
    </row>
    <row r="1954" spans="1:10" ht="12" customHeight="1" x14ac:dyDescent="0.2">
      <c r="A1954" s="264"/>
      <c r="B1954" s="232"/>
      <c r="C1954" s="232"/>
      <c r="D1954" s="234"/>
      <c r="E1954" s="235"/>
      <c r="F1954" s="293"/>
      <c r="G1954" s="260"/>
      <c r="H1954" s="262"/>
      <c r="I1954" s="268"/>
      <c r="J1954" s="235"/>
    </row>
    <row r="1955" spans="1:10" ht="12" customHeight="1" x14ac:dyDescent="0.2">
      <c r="A1955" s="264"/>
      <c r="B1955" s="232"/>
      <c r="C1955" s="233"/>
      <c r="D1955" s="234"/>
      <c r="E1955" s="235"/>
      <c r="F1955" s="294"/>
      <c r="G1955" s="261"/>
      <c r="H1955" s="262"/>
      <c r="I1955" s="268"/>
      <c r="J1955" s="235"/>
    </row>
    <row r="1956" spans="1:10" ht="12" customHeight="1" x14ac:dyDescent="0.2">
      <c r="A1956" s="264"/>
      <c r="B1956" s="232"/>
      <c r="C1956" s="232"/>
      <c r="D1956" s="234"/>
      <c r="E1956" s="231"/>
      <c r="F1956" s="291"/>
      <c r="G1956" s="260"/>
      <c r="H1956" s="262"/>
      <c r="I1956" s="225"/>
      <c r="J1956" s="231"/>
    </row>
    <row r="1957" spans="1:10" ht="12" customHeight="1" x14ac:dyDescent="0.2">
      <c r="A1957" s="264"/>
      <c r="B1957" s="232"/>
      <c r="C1957" s="233"/>
      <c r="D1957" s="234"/>
      <c r="E1957" s="231"/>
      <c r="F1957" s="292"/>
      <c r="G1957" s="261"/>
      <c r="H1957" s="262"/>
      <c r="I1957" s="225"/>
      <c r="J1957" s="263"/>
    </row>
    <row r="1958" spans="1:10" ht="12" customHeight="1" x14ac:dyDescent="0.2">
      <c r="A1958" s="264"/>
      <c r="B1958" s="232"/>
      <c r="C1958" s="232"/>
      <c r="D1958" s="234"/>
      <c r="E1958" s="235"/>
      <c r="F1958" s="293"/>
      <c r="G1958" s="260"/>
      <c r="H1958" s="262"/>
      <c r="I1958" s="268"/>
      <c r="J1958" s="235"/>
    </row>
    <row r="1959" spans="1:10" ht="12" customHeight="1" x14ac:dyDescent="0.2">
      <c r="A1959" s="264"/>
      <c r="B1959" s="232"/>
      <c r="C1959" s="233"/>
      <c r="D1959" s="234"/>
      <c r="E1959" s="235"/>
      <c r="F1959" s="294"/>
      <c r="G1959" s="261"/>
      <c r="H1959" s="262"/>
      <c r="I1959" s="268"/>
      <c r="J1959" s="235"/>
    </row>
    <row r="1960" spans="1:10" ht="12" customHeight="1" x14ac:dyDescent="0.2">
      <c r="A1960" s="264"/>
      <c r="B1960" s="232"/>
      <c r="C1960" s="232"/>
      <c r="D1960" s="234"/>
      <c r="E1960" s="235"/>
      <c r="F1960" s="293"/>
      <c r="G1960" s="260"/>
      <c r="H1960" s="262"/>
      <c r="I1960" s="267"/>
      <c r="J1960" s="235"/>
    </row>
    <row r="1961" spans="1:10" ht="12" customHeight="1" x14ac:dyDescent="0.2">
      <c r="A1961" s="264"/>
      <c r="B1961" s="232"/>
      <c r="C1961" s="232"/>
      <c r="D1961" s="234"/>
      <c r="E1961" s="235"/>
      <c r="F1961" s="294"/>
      <c r="G1961" s="261"/>
      <c r="H1961" s="262"/>
      <c r="I1961" s="267"/>
      <c r="J1961" s="235"/>
    </row>
    <row r="1962" spans="1:10" ht="12" customHeight="1" x14ac:dyDescent="0.2">
      <c r="A1962" s="264"/>
      <c r="B1962" s="232"/>
      <c r="C1962" s="232"/>
      <c r="D1962" s="234"/>
      <c r="E1962" s="231"/>
      <c r="F1962" s="291"/>
      <c r="G1962" s="260"/>
      <c r="H1962" s="262"/>
      <c r="I1962" s="225"/>
      <c r="J1962" s="231"/>
    </row>
    <row r="1963" spans="1:10" ht="12" customHeight="1" x14ac:dyDescent="0.2">
      <c r="A1963" s="264"/>
      <c r="B1963" s="232"/>
      <c r="C1963" s="233"/>
      <c r="D1963" s="234"/>
      <c r="E1963" s="231"/>
      <c r="F1963" s="292"/>
      <c r="G1963" s="261"/>
      <c r="H1963" s="262"/>
      <c r="I1963" s="225"/>
      <c r="J1963" s="263"/>
    </row>
    <row r="1964" spans="1:10" ht="12" customHeight="1" x14ac:dyDescent="0.2">
      <c r="A1964" s="264"/>
      <c r="B1964" s="232"/>
      <c r="C1964" s="232"/>
      <c r="D1964" s="234"/>
      <c r="E1964" s="235"/>
      <c r="F1964" s="293"/>
      <c r="G1964" s="260"/>
      <c r="H1964" s="262"/>
      <c r="I1964" s="268"/>
      <c r="J1964" s="235"/>
    </row>
    <row r="1965" spans="1:10" ht="12" customHeight="1" x14ac:dyDescent="0.2">
      <c r="A1965" s="264"/>
      <c r="B1965" s="232"/>
      <c r="C1965" s="233"/>
      <c r="D1965" s="234"/>
      <c r="E1965" s="235"/>
      <c r="F1965" s="294"/>
      <c r="G1965" s="261"/>
      <c r="H1965" s="262"/>
      <c r="I1965" s="268"/>
      <c r="J1965" s="235"/>
    </row>
    <row r="1966" spans="1:10" ht="12" customHeight="1" x14ac:dyDescent="0.2">
      <c r="A1966" s="264"/>
      <c r="B1966" s="232"/>
      <c r="C1966" s="232"/>
      <c r="D1966" s="234"/>
      <c r="E1966" s="231"/>
      <c r="F1966" s="291"/>
      <c r="G1966" s="260"/>
      <c r="H1966" s="262"/>
      <c r="I1966" s="225"/>
      <c r="J1966" s="231"/>
    </row>
    <row r="1967" spans="1:10" ht="12" customHeight="1" x14ac:dyDescent="0.2">
      <c r="A1967" s="264"/>
      <c r="B1967" s="232"/>
      <c r="C1967" s="233"/>
      <c r="D1967" s="234"/>
      <c r="E1967" s="231"/>
      <c r="F1967" s="292"/>
      <c r="G1967" s="261"/>
      <c r="H1967" s="262"/>
      <c r="I1967" s="225"/>
      <c r="J1967" s="263"/>
    </row>
    <row r="1968" spans="1:10" ht="12" customHeight="1" x14ac:dyDescent="0.2">
      <c r="A1968" s="264"/>
      <c r="B1968" s="232"/>
      <c r="C1968" s="232"/>
      <c r="D1968" s="234"/>
      <c r="E1968" s="231"/>
      <c r="F1968" s="291"/>
      <c r="G1968" s="260"/>
      <c r="H1968" s="262"/>
      <c r="I1968" s="225"/>
      <c r="J1968" s="231"/>
    </row>
    <row r="1969" spans="1:10" ht="12" customHeight="1" x14ac:dyDescent="0.2">
      <c r="A1969" s="264"/>
      <c r="B1969" s="232"/>
      <c r="C1969" s="233"/>
      <c r="D1969" s="234"/>
      <c r="E1969" s="231"/>
      <c r="F1969" s="292"/>
      <c r="G1969" s="261"/>
      <c r="H1969" s="262"/>
      <c r="I1969" s="225"/>
      <c r="J1969" s="263"/>
    </row>
    <row r="1970" spans="1:10" ht="12" customHeight="1" x14ac:dyDescent="0.2">
      <c r="A1970" s="264"/>
      <c r="B1970" s="232"/>
      <c r="C1970" s="232"/>
      <c r="D1970" s="234"/>
      <c r="E1970" s="235"/>
      <c r="F1970" s="293"/>
      <c r="G1970" s="260"/>
      <c r="H1970" s="262"/>
      <c r="I1970" s="268"/>
      <c r="J1970" s="235"/>
    </row>
    <row r="1971" spans="1:10" ht="12" customHeight="1" x14ac:dyDescent="0.2">
      <c r="A1971" s="264"/>
      <c r="B1971" s="232"/>
      <c r="C1971" s="233"/>
      <c r="D1971" s="234"/>
      <c r="E1971" s="235"/>
      <c r="F1971" s="294"/>
      <c r="G1971" s="261"/>
      <c r="H1971" s="262"/>
      <c r="I1971" s="268"/>
      <c r="J1971" s="235"/>
    </row>
    <row r="1972" spans="1:10" ht="12" customHeight="1" x14ac:dyDescent="0.2">
      <c r="A1972" s="266"/>
      <c r="B1972" s="232"/>
      <c r="C1972" s="232"/>
      <c r="D1972" s="232"/>
      <c r="E1972" s="231"/>
      <c r="F1972" s="291"/>
      <c r="G1972" s="260"/>
      <c r="H1972" s="262"/>
      <c r="I1972" s="225"/>
      <c r="J1972" s="231"/>
    </row>
    <row r="1973" spans="1:10" ht="12" customHeight="1" x14ac:dyDescent="0.2">
      <c r="A1973" s="266"/>
      <c r="B1973" s="232"/>
      <c r="C1973" s="232"/>
      <c r="D1973" s="232"/>
      <c r="E1973" s="231"/>
      <c r="F1973" s="292"/>
      <c r="G1973" s="261"/>
      <c r="H1973" s="262"/>
      <c r="I1973" s="225"/>
      <c r="J1973" s="263"/>
    </row>
    <row r="1974" spans="1:10" ht="12" customHeight="1" x14ac:dyDescent="0.2">
      <c r="A1974" s="266"/>
      <c r="B1974" s="232"/>
      <c r="C1974" s="232"/>
      <c r="D1974" s="232"/>
      <c r="E1974" s="231"/>
      <c r="F1974" s="291"/>
      <c r="G1974" s="260"/>
      <c r="H1974" s="262"/>
      <c r="I1974" s="225"/>
      <c r="J1974" s="231"/>
    </row>
    <row r="1975" spans="1:10" ht="12" customHeight="1" x14ac:dyDescent="0.2">
      <c r="A1975" s="266"/>
      <c r="B1975" s="232"/>
      <c r="C1975" s="232"/>
      <c r="D1975" s="232"/>
      <c r="E1975" s="231"/>
      <c r="F1975" s="292"/>
      <c r="G1975" s="261"/>
      <c r="H1975" s="262"/>
      <c r="I1975" s="225"/>
      <c r="J1975" s="263"/>
    </row>
    <row r="1976" spans="1:10" ht="12" customHeight="1" x14ac:dyDescent="0.2">
      <c r="A1976" s="266"/>
      <c r="B1976" s="232"/>
      <c r="C1976" s="232"/>
      <c r="D1976" s="232"/>
      <c r="E1976" s="236"/>
      <c r="F1976" s="299"/>
      <c r="G1976" s="272"/>
      <c r="H1976" s="274"/>
      <c r="I1976" s="283"/>
      <c r="J1976" s="271"/>
    </row>
    <row r="1977" spans="1:10" ht="12" customHeight="1" x14ac:dyDescent="0.2">
      <c r="A1977" s="266"/>
      <c r="B1977" s="232"/>
      <c r="C1977" s="233"/>
      <c r="D1977" s="232"/>
      <c r="E1977" s="236"/>
      <c r="F1977" s="300"/>
      <c r="G1977" s="273"/>
      <c r="H1977" s="274"/>
      <c r="I1977" s="283"/>
      <c r="J1977" s="271"/>
    </row>
    <row r="1978" spans="1:10" ht="12" customHeight="1" x14ac:dyDescent="0.2">
      <c r="A1978" s="264"/>
      <c r="B1978" s="232"/>
      <c r="C1978" s="232"/>
      <c r="D1978" s="234"/>
      <c r="E1978" s="235"/>
      <c r="F1978" s="293"/>
      <c r="G1978" s="260"/>
      <c r="H1978" s="262"/>
      <c r="I1978" s="268"/>
      <c r="J1978" s="235"/>
    </row>
    <row r="1979" spans="1:10" ht="12" customHeight="1" x14ac:dyDescent="0.2">
      <c r="A1979" s="264"/>
      <c r="B1979" s="232"/>
      <c r="C1979" s="233"/>
      <c r="D1979" s="234"/>
      <c r="E1979" s="235"/>
      <c r="F1979" s="294"/>
      <c r="G1979" s="261"/>
      <c r="H1979" s="262"/>
      <c r="I1979" s="268"/>
      <c r="J1979" s="235"/>
    </row>
    <row r="1980" spans="1:10" ht="12" customHeight="1" x14ac:dyDescent="0.2">
      <c r="A1980" s="264"/>
      <c r="B1980" s="232"/>
      <c r="C1980" s="232"/>
      <c r="D1980" s="234"/>
      <c r="E1980" s="235"/>
      <c r="F1980" s="293"/>
      <c r="G1980" s="260"/>
      <c r="H1980" s="262"/>
      <c r="I1980" s="267"/>
      <c r="J1980" s="235"/>
    </row>
    <row r="1981" spans="1:10" ht="12" customHeight="1" x14ac:dyDescent="0.2">
      <c r="A1981" s="264"/>
      <c r="B1981" s="232"/>
      <c r="C1981" s="232"/>
      <c r="D1981" s="234"/>
      <c r="E1981" s="235"/>
      <c r="F1981" s="294"/>
      <c r="G1981" s="261"/>
      <c r="H1981" s="262"/>
      <c r="I1981" s="267"/>
      <c r="J1981" s="235"/>
    </row>
    <row r="1982" spans="1:10" ht="12" customHeight="1" x14ac:dyDescent="0.2">
      <c r="A1982" s="266"/>
      <c r="B1982" s="232"/>
      <c r="C1982" s="232"/>
      <c r="D1982" s="232"/>
      <c r="E1982" s="235"/>
      <c r="F1982" s="293"/>
      <c r="G1982" s="260"/>
      <c r="H1982" s="262"/>
      <c r="I1982" s="268"/>
      <c r="J1982" s="235"/>
    </row>
    <row r="1983" spans="1:10" ht="12" customHeight="1" x14ac:dyDescent="0.2">
      <c r="A1983" s="266"/>
      <c r="B1983" s="232"/>
      <c r="C1983" s="232"/>
      <c r="D1983" s="232"/>
      <c r="E1983" s="235"/>
      <c r="F1983" s="294"/>
      <c r="G1983" s="261"/>
      <c r="H1983" s="262"/>
      <c r="I1983" s="268"/>
      <c r="J1983" s="235"/>
    </row>
    <row r="1984" spans="1:10" ht="12" customHeight="1" x14ac:dyDescent="0.2">
      <c r="A1984" s="264"/>
      <c r="B1984" s="232"/>
      <c r="C1984" s="232"/>
      <c r="D1984" s="234"/>
      <c r="E1984" s="235"/>
      <c r="F1984" s="293"/>
      <c r="G1984" s="260"/>
      <c r="H1984" s="262"/>
      <c r="I1984" s="267"/>
      <c r="J1984" s="235"/>
    </row>
    <row r="1985" spans="1:10" ht="12" customHeight="1" x14ac:dyDescent="0.2">
      <c r="A1985" s="264"/>
      <c r="B1985" s="232"/>
      <c r="C1985" s="233"/>
      <c r="D1985" s="234"/>
      <c r="E1985" s="235"/>
      <c r="F1985" s="294"/>
      <c r="G1985" s="261"/>
      <c r="H1985" s="262"/>
      <c r="I1985" s="267"/>
      <c r="J1985" s="235"/>
    </row>
    <row r="1986" spans="1:10" ht="12" customHeight="1" x14ac:dyDescent="0.2">
      <c r="A1986" s="264"/>
      <c r="B1986" s="232"/>
      <c r="C1986" s="232"/>
      <c r="D1986" s="234"/>
      <c r="E1986" s="235"/>
      <c r="F1986" s="293"/>
      <c r="G1986" s="260"/>
      <c r="H1986" s="262"/>
      <c r="I1986" s="267"/>
      <c r="J1986" s="235"/>
    </row>
    <row r="1987" spans="1:10" ht="12" customHeight="1" x14ac:dyDescent="0.2">
      <c r="A1987" s="264"/>
      <c r="B1987" s="232"/>
      <c r="C1987" s="232"/>
      <c r="D1987" s="234"/>
      <c r="E1987" s="235"/>
      <c r="F1987" s="294"/>
      <c r="G1987" s="261"/>
      <c r="H1987" s="262"/>
      <c r="I1987" s="267"/>
      <c r="J1987" s="235"/>
    </row>
    <row r="1988" spans="1:10" ht="12" customHeight="1" x14ac:dyDescent="0.2">
      <c r="A1988" s="264"/>
      <c r="B1988" s="232"/>
      <c r="C1988" s="232"/>
      <c r="D1988" s="234"/>
      <c r="E1988" s="235"/>
      <c r="F1988" s="293"/>
      <c r="G1988" s="260"/>
      <c r="H1988" s="262"/>
      <c r="I1988" s="268"/>
      <c r="J1988" s="235"/>
    </row>
    <row r="1989" spans="1:10" ht="12" customHeight="1" x14ac:dyDescent="0.2">
      <c r="A1989" s="264"/>
      <c r="B1989" s="232"/>
      <c r="C1989" s="233"/>
      <c r="D1989" s="234"/>
      <c r="E1989" s="235"/>
      <c r="F1989" s="294"/>
      <c r="G1989" s="261"/>
      <c r="H1989" s="262"/>
      <c r="I1989" s="268"/>
      <c r="J1989" s="235"/>
    </row>
    <row r="1990" spans="1:10" ht="12" customHeight="1" x14ac:dyDescent="0.2">
      <c r="A1990" s="264"/>
      <c r="B1990" s="232"/>
      <c r="C1990" s="232"/>
      <c r="D1990" s="234"/>
      <c r="E1990" s="231"/>
      <c r="F1990" s="291"/>
      <c r="G1990" s="260"/>
      <c r="H1990" s="262"/>
      <c r="I1990" s="225"/>
      <c r="J1990" s="231"/>
    </row>
    <row r="1991" spans="1:10" ht="12" customHeight="1" x14ac:dyDescent="0.2">
      <c r="A1991" s="264"/>
      <c r="B1991" s="232"/>
      <c r="C1991" s="233"/>
      <c r="D1991" s="234"/>
      <c r="E1991" s="231"/>
      <c r="F1991" s="292"/>
      <c r="G1991" s="261"/>
      <c r="H1991" s="262"/>
      <c r="I1991" s="225"/>
      <c r="J1991" s="263"/>
    </row>
    <row r="1992" spans="1:10" ht="12" customHeight="1" x14ac:dyDescent="0.2">
      <c r="A1992" s="264"/>
      <c r="B1992" s="232"/>
      <c r="C1992" s="232"/>
      <c r="D1992" s="234"/>
      <c r="E1992" s="235"/>
      <c r="F1992" s="293"/>
      <c r="G1992" s="260"/>
      <c r="H1992" s="262"/>
      <c r="I1992" s="267"/>
      <c r="J1992" s="235"/>
    </row>
    <row r="1993" spans="1:10" ht="12" customHeight="1" x14ac:dyDescent="0.2">
      <c r="A1993" s="264"/>
      <c r="B1993" s="232"/>
      <c r="C1993" s="233"/>
      <c r="D1993" s="234"/>
      <c r="E1993" s="235"/>
      <c r="F1993" s="294"/>
      <c r="G1993" s="261"/>
      <c r="H1993" s="262"/>
      <c r="I1993" s="267"/>
      <c r="J1993" s="235"/>
    </row>
    <row r="1994" spans="1:10" ht="12" customHeight="1" x14ac:dyDescent="0.2">
      <c r="A1994" s="264"/>
      <c r="B1994" s="232"/>
      <c r="C1994" s="232"/>
      <c r="D1994" s="234"/>
      <c r="E1994" s="235"/>
      <c r="F1994" s="293"/>
      <c r="G1994" s="260"/>
      <c r="H1994" s="262"/>
      <c r="I1994" s="267"/>
      <c r="J1994" s="235"/>
    </row>
    <row r="1995" spans="1:10" ht="12" customHeight="1" x14ac:dyDescent="0.2">
      <c r="A1995" s="264"/>
      <c r="B1995" s="232"/>
      <c r="C1995" s="233"/>
      <c r="D1995" s="234"/>
      <c r="E1995" s="235"/>
      <c r="F1995" s="294"/>
      <c r="G1995" s="261"/>
      <c r="H1995" s="262"/>
      <c r="I1995" s="267"/>
      <c r="J1995" s="235"/>
    </row>
    <row r="1996" spans="1:10" ht="12" customHeight="1" x14ac:dyDescent="0.2">
      <c r="A1996" s="264"/>
      <c r="B1996" s="232"/>
      <c r="C1996" s="232"/>
      <c r="D1996" s="234"/>
      <c r="E1996" s="231"/>
      <c r="F1996" s="291"/>
      <c r="G1996" s="260"/>
      <c r="H1996" s="270"/>
      <c r="I1996" s="225"/>
      <c r="J1996" s="231"/>
    </row>
    <row r="1997" spans="1:10" ht="12" customHeight="1" x14ac:dyDescent="0.2">
      <c r="A1997" s="264"/>
      <c r="B1997" s="232"/>
      <c r="C1997" s="232"/>
      <c r="D1997" s="234"/>
      <c r="E1997" s="231"/>
      <c r="F1997" s="297"/>
      <c r="G1997" s="261"/>
      <c r="H1997" s="270"/>
      <c r="I1997" s="225"/>
      <c r="J1997" s="263"/>
    </row>
    <row r="1998" spans="1:10" ht="12" customHeight="1" x14ac:dyDescent="0.2">
      <c r="A1998" s="264"/>
      <c r="B1998" s="232"/>
      <c r="C1998" s="232"/>
      <c r="D1998" s="234"/>
      <c r="E1998" s="235"/>
      <c r="F1998" s="293"/>
      <c r="G1998" s="260"/>
      <c r="H1998" s="262"/>
      <c r="I1998" s="268"/>
      <c r="J1998" s="240"/>
    </row>
    <row r="1999" spans="1:10" ht="12" customHeight="1" x14ac:dyDescent="0.2">
      <c r="A1999" s="264"/>
      <c r="B1999" s="232"/>
      <c r="C1999" s="233"/>
      <c r="D1999" s="234"/>
      <c r="E1999" s="235"/>
      <c r="F1999" s="294"/>
      <c r="G1999" s="261"/>
      <c r="H1999" s="262"/>
      <c r="I1999" s="268"/>
      <c r="J1999" s="241"/>
    </row>
    <row r="2000" spans="1:10" ht="12" customHeight="1" x14ac:dyDescent="0.2">
      <c r="A2000" s="264"/>
      <c r="B2000" s="232"/>
      <c r="C2000" s="232"/>
      <c r="D2000" s="234"/>
      <c r="E2000" s="231"/>
      <c r="F2000" s="291"/>
      <c r="G2000" s="260"/>
      <c r="H2000" s="262"/>
      <c r="I2000" s="225"/>
      <c r="J2000" s="231"/>
    </row>
    <row r="2001" spans="1:10" ht="12" customHeight="1" x14ac:dyDescent="0.2">
      <c r="A2001" s="264"/>
      <c r="B2001" s="232"/>
      <c r="C2001" s="233"/>
      <c r="D2001" s="234"/>
      <c r="E2001" s="231"/>
      <c r="F2001" s="292"/>
      <c r="G2001" s="261"/>
      <c r="H2001" s="262"/>
      <c r="I2001" s="225"/>
      <c r="J2001" s="263"/>
    </row>
    <row r="2002" spans="1:10" ht="12" customHeight="1" x14ac:dyDescent="0.2">
      <c r="A2002" s="264"/>
      <c r="B2002" s="232"/>
      <c r="C2002" s="232"/>
      <c r="D2002" s="234"/>
      <c r="E2002" s="231"/>
      <c r="F2002" s="252"/>
      <c r="G2002" s="260"/>
      <c r="H2002" s="262"/>
      <c r="I2002" s="225"/>
      <c r="J2002" s="231"/>
    </row>
    <row r="2003" spans="1:10" ht="12" customHeight="1" x14ac:dyDescent="0.2">
      <c r="A2003" s="264"/>
      <c r="B2003" s="232"/>
      <c r="C2003" s="233"/>
      <c r="D2003" s="234"/>
      <c r="E2003" s="231"/>
      <c r="F2003" s="298"/>
      <c r="G2003" s="261"/>
      <c r="H2003" s="262"/>
      <c r="I2003" s="225"/>
      <c r="J2003" s="263"/>
    </row>
    <row r="2004" spans="1:10" ht="12" customHeight="1" x14ac:dyDescent="0.2">
      <c r="A2004" s="264"/>
      <c r="B2004" s="232"/>
      <c r="C2004" s="232"/>
      <c r="D2004" s="234"/>
      <c r="E2004" s="235"/>
      <c r="F2004" s="293"/>
      <c r="G2004" s="260"/>
      <c r="H2004" s="262"/>
      <c r="I2004" s="268"/>
      <c r="J2004" s="235"/>
    </row>
    <row r="2005" spans="1:10" ht="12" customHeight="1" x14ac:dyDescent="0.2">
      <c r="A2005" s="264"/>
      <c r="B2005" s="232"/>
      <c r="C2005" s="233"/>
      <c r="D2005" s="234"/>
      <c r="E2005" s="235"/>
      <c r="F2005" s="294"/>
      <c r="G2005" s="261"/>
      <c r="H2005" s="262"/>
      <c r="I2005" s="268"/>
      <c r="J2005" s="235"/>
    </row>
    <row r="2006" spans="1:10" ht="12" customHeight="1" x14ac:dyDescent="0.2">
      <c r="A2006" s="266"/>
      <c r="B2006" s="232"/>
      <c r="C2006" s="232"/>
      <c r="D2006" s="232"/>
      <c r="E2006" s="235"/>
      <c r="F2006" s="293"/>
      <c r="G2006" s="260"/>
      <c r="H2006" s="262"/>
      <c r="I2006" s="267"/>
      <c r="J2006" s="235"/>
    </row>
    <row r="2007" spans="1:10" ht="12" customHeight="1" x14ac:dyDescent="0.2">
      <c r="A2007" s="266"/>
      <c r="B2007" s="232"/>
      <c r="C2007" s="232"/>
      <c r="D2007" s="232"/>
      <c r="E2007" s="235"/>
      <c r="F2007" s="294"/>
      <c r="G2007" s="261"/>
      <c r="H2007" s="262"/>
      <c r="I2007" s="267"/>
      <c r="J2007" s="235"/>
    </row>
    <row r="2008" spans="1:10" ht="12" customHeight="1" x14ac:dyDescent="0.2">
      <c r="A2008" s="266"/>
      <c r="B2008" s="232"/>
      <c r="C2008" s="232"/>
      <c r="D2008" s="232"/>
      <c r="E2008" s="231"/>
      <c r="F2008" s="291"/>
      <c r="G2008" s="260"/>
      <c r="H2008" s="262"/>
      <c r="I2008" s="225"/>
      <c r="J2008" s="231"/>
    </row>
    <row r="2009" spans="1:10" ht="12" customHeight="1" x14ac:dyDescent="0.2">
      <c r="A2009" s="266"/>
      <c r="B2009" s="232"/>
      <c r="C2009" s="233"/>
      <c r="D2009" s="232"/>
      <c r="E2009" s="231"/>
      <c r="F2009" s="292"/>
      <c r="G2009" s="261"/>
      <c r="H2009" s="262"/>
      <c r="I2009" s="225"/>
      <c r="J2009" s="263"/>
    </row>
    <row r="2010" spans="1:10" ht="12" customHeight="1" x14ac:dyDescent="0.2">
      <c r="A2010" s="266"/>
      <c r="B2010" s="232"/>
      <c r="C2010" s="232"/>
      <c r="D2010" s="232"/>
      <c r="E2010" s="235"/>
      <c r="F2010" s="293"/>
      <c r="G2010" s="260"/>
      <c r="H2010" s="262"/>
      <c r="I2010" s="267"/>
      <c r="J2010" s="235"/>
    </row>
    <row r="2011" spans="1:10" ht="12" customHeight="1" x14ac:dyDescent="0.2">
      <c r="A2011" s="266"/>
      <c r="B2011" s="232"/>
      <c r="C2011" s="232"/>
      <c r="D2011" s="232"/>
      <c r="E2011" s="235"/>
      <c r="F2011" s="294"/>
      <c r="G2011" s="261"/>
      <c r="H2011" s="262"/>
      <c r="I2011" s="267"/>
      <c r="J2011" s="235"/>
    </row>
    <row r="2012" spans="1:10" ht="12" customHeight="1" x14ac:dyDescent="0.2">
      <c r="A2012" s="266"/>
      <c r="B2012" s="232"/>
      <c r="C2012" s="232"/>
      <c r="D2012" s="232"/>
      <c r="E2012" s="231"/>
      <c r="F2012" s="291"/>
      <c r="G2012" s="260"/>
      <c r="H2012" s="262"/>
      <c r="I2012" s="225"/>
      <c r="J2012" s="231"/>
    </row>
    <row r="2013" spans="1:10" ht="12" customHeight="1" x14ac:dyDescent="0.2">
      <c r="A2013" s="266"/>
      <c r="B2013" s="232"/>
      <c r="C2013" s="233"/>
      <c r="D2013" s="232"/>
      <c r="E2013" s="231"/>
      <c r="F2013" s="292"/>
      <c r="G2013" s="261"/>
      <c r="H2013" s="262"/>
      <c r="I2013" s="225"/>
      <c r="J2013" s="263"/>
    </row>
    <row r="2014" spans="1:10" ht="12" customHeight="1" x14ac:dyDescent="0.2">
      <c r="A2014" s="264"/>
      <c r="B2014" s="232"/>
      <c r="C2014" s="232"/>
      <c r="D2014" s="234"/>
      <c r="E2014" s="235"/>
      <c r="F2014" s="293"/>
      <c r="G2014" s="260"/>
      <c r="H2014" s="262"/>
      <c r="I2014" s="268"/>
      <c r="J2014" s="235"/>
    </row>
    <row r="2015" spans="1:10" ht="12" customHeight="1" x14ac:dyDescent="0.2">
      <c r="A2015" s="264"/>
      <c r="B2015" s="232"/>
      <c r="C2015" s="233"/>
      <c r="D2015" s="234"/>
      <c r="E2015" s="235"/>
      <c r="F2015" s="294"/>
      <c r="G2015" s="261"/>
      <c r="H2015" s="262"/>
      <c r="I2015" s="268"/>
      <c r="J2015" s="235"/>
    </row>
    <row r="2016" spans="1:10" ht="12" customHeight="1" x14ac:dyDescent="0.2">
      <c r="A2016" s="264"/>
      <c r="B2016" s="232"/>
      <c r="C2016" s="232"/>
      <c r="D2016" s="234"/>
      <c r="E2016" s="231"/>
      <c r="F2016" s="291"/>
      <c r="G2016" s="260"/>
      <c r="H2016" s="262"/>
      <c r="I2016" s="225"/>
      <c r="J2016" s="231"/>
    </row>
    <row r="2017" spans="1:10" ht="12" customHeight="1" x14ac:dyDescent="0.2">
      <c r="A2017" s="264"/>
      <c r="B2017" s="232"/>
      <c r="C2017" s="233"/>
      <c r="D2017" s="234"/>
      <c r="E2017" s="231"/>
      <c r="F2017" s="292"/>
      <c r="G2017" s="261"/>
      <c r="H2017" s="262"/>
      <c r="I2017" s="225"/>
      <c r="J2017" s="263"/>
    </row>
    <row r="2018" spans="1:10" ht="12" customHeight="1" x14ac:dyDescent="0.2">
      <c r="A2018" s="264"/>
      <c r="B2018" s="232"/>
      <c r="C2018" s="232"/>
      <c r="D2018" s="234"/>
      <c r="E2018" s="235"/>
      <c r="F2018" s="293"/>
      <c r="G2018" s="260"/>
      <c r="H2018" s="262"/>
      <c r="I2018" s="268"/>
      <c r="J2018" s="235"/>
    </row>
    <row r="2019" spans="1:10" ht="12" customHeight="1" x14ac:dyDescent="0.2">
      <c r="A2019" s="264"/>
      <c r="B2019" s="232"/>
      <c r="C2019" s="233"/>
      <c r="D2019" s="234"/>
      <c r="E2019" s="235"/>
      <c r="F2019" s="294"/>
      <c r="G2019" s="261"/>
      <c r="H2019" s="262"/>
      <c r="I2019" s="268"/>
      <c r="J2019" s="235"/>
    </row>
    <row r="2020" spans="1:10" ht="12" customHeight="1" x14ac:dyDescent="0.2">
      <c r="A2020" s="264"/>
      <c r="B2020" s="232"/>
      <c r="C2020" s="232"/>
      <c r="D2020" s="234"/>
      <c r="E2020" s="231"/>
      <c r="F2020" s="291"/>
      <c r="G2020" s="260"/>
      <c r="H2020" s="262"/>
      <c r="I2020" s="225"/>
      <c r="J2020" s="231"/>
    </row>
    <row r="2021" spans="1:10" ht="12" customHeight="1" x14ac:dyDescent="0.2">
      <c r="A2021" s="264"/>
      <c r="B2021" s="232"/>
      <c r="C2021" s="232"/>
      <c r="D2021" s="234"/>
      <c r="E2021" s="231"/>
      <c r="F2021" s="292"/>
      <c r="G2021" s="261"/>
      <c r="H2021" s="262"/>
      <c r="I2021" s="225"/>
      <c r="J2021" s="263"/>
    </row>
    <row r="2022" spans="1:10" ht="12" customHeight="1" x14ac:dyDescent="0.2">
      <c r="A2022" s="264"/>
      <c r="B2022" s="232"/>
      <c r="C2022" s="232"/>
      <c r="D2022" s="234"/>
      <c r="E2022" s="236"/>
      <c r="F2022" s="299"/>
      <c r="G2022" s="272"/>
      <c r="H2022" s="274"/>
      <c r="I2022" s="283"/>
      <c r="J2022" s="271"/>
    </row>
    <row r="2023" spans="1:10" ht="12" customHeight="1" x14ac:dyDescent="0.2">
      <c r="A2023" s="264"/>
      <c r="B2023" s="232"/>
      <c r="C2023" s="233"/>
      <c r="D2023" s="234"/>
      <c r="E2023" s="236"/>
      <c r="F2023" s="300"/>
      <c r="G2023" s="273"/>
      <c r="H2023" s="274"/>
      <c r="I2023" s="283"/>
      <c r="J2023" s="271"/>
    </row>
    <row r="2024" spans="1:10" ht="12" customHeight="1" x14ac:dyDescent="0.2">
      <c r="A2024" s="264"/>
      <c r="B2024" s="232"/>
      <c r="C2024" s="232"/>
      <c r="D2024" s="234"/>
      <c r="E2024" s="235"/>
      <c r="F2024" s="293"/>
      <c r="G2024" s="260"/>
      <c r="H2024" s="262"/>
      <c r="I2024" s="268"/>
      <c r="J2024" s="235"/>
    </row>
    <row r="2025" spans="1:10" ht="12" customHeight="1" x14ac:dyDescent="0.2">
      <c r="A2025" s="264"/>
      <c r="B2025" s="232"/>
      <c r="C2025" s="233"/>
      <c r="D2025" s="234"/>
      <c r="E2025" s="235"/>
      <c r="F2025" s="294"/>
      <c r="G2025" s="261"/>
      <c r="H2025" s="262"/>
      <c r="I2025" s="268"/>
      <c r="J2025" s="235"/>
    </row>
    <row r="2026" spans="1:10" ht="12" customHeight="1" x14ac:dyDescent="0.2">
      <c r="A2026" s="264"/>
      <c r="B2026" s="232"/>
      <c r="C2026" s="232"/>
      <c r="D2026" s="234"/>
      <c r="E2026" s="231"/>
      <c r="F2026" s="252"/>
      <c r="G2026" s="260"/>
      <c r="H2026" s="262"/>
      <c r="I2026" s="225"/>
      <c r="J2026" s="231"/>
    </row>
    <row r="2027" spans="1:10" ht="12" customHeight="1" x14ac:dyDescent="0.2">
      <c r="A2027" s="264"/>
      <c r="B2027" s="232"/>
      <c r="C2027" s="232"/>
      <c r="D2027" s="234"/>
      <c r="E2027" s="231"/>
      <c r="F2027" s="298"/>
      <c r="G2027" s="261"/>
      <c r="H2027" s="262"/>
      <c r="I2027" s="225"/>
      <c r="J2027" s="263"/>
    </row>
    <row r="2028" spans="1:10" ht="12" customHeight="1" x14ac:dyDescent="0.2">
      <c r="A2028" s="264"/>
      <c r="B2028" s="232"/>
      <c r="C2028" s="232"/>
      <c r="D2028" s="234"/>
      <c r="E2028" s="235"/>
      <c r="F2028" s="293"/>
      <c r="G2028" s="260"/>
      <c r="H2028" s="262"/>
      <c r="I2028" s="268"/>
      <c r="J2028" s="235"/>
    </row>
    <row r="2029" spans="1:10" ht="12" customHeight="1" x14ac:dyDescent="0.2">
      <c r="A2029" s="264"/>
      <c r="B2029" s="232"/>
      <c r="C2029" s="233"/>
      <c r="D2029" s="234"/>
      <c r="E2029" s="235"/>
      <c r="F2029" s="294"/>
      <c r="G2029" s="261"/>
      <c r="H2029" s="262"/>
      <c r="I2029" s="268"/>
      <c r="J2029" s="235"/>
    </row>
    <row r="2030" spans="1:10" ht="12" customHeight="1" x14ac:dyDescent="0.2">
      <c r="A2030" s="264"/>
      <c r="B2030" s="232"/>
      <c r="C2030" s="232"/>
      <c r="D2030" s="234"/>
      <c r="E2030" s="231"/>
      <c r="F2030" s="252"/>
      <c r="G2030" s="260"/>
      <c r="H2030" s="262"/>
      <c r="I2030" s="225"/>
      <c r="J2030" s="231"/>
    </row>
    <row r="2031" spans="1:10" ht="12" customHeight="1" x14ac:dyDescent="0.2">
      <c r="A2031" s="264"/>
      <c r="B2031" s="232"/>
      <c r="C2031" s="233"/>
      <c r="D2031" s="234"/>
      <c r="E2031" s="231"/>
      <c r="F2031" s="298"/>
      <c r="G2031" s="261"/>
      <c r="H2031" s="262"/>
      <c r="I2031" s="225"/>
      <c r="J2031" s="263"/>
    </row>
    <row r="2032" spans="1:10" ht="12" customHeight="1" x14ac:dyDescent="0.2">
      <c r="A2032" s="266"/>
      <c r="B2032" s="232"/>
      <c r="C2032" s="232"/>
      <c r="D2032" s="232"/>
      <c r="E2032" s="235"/>
      <c r="F2032" s="293"/>
      <c r="G2032" s="260"/>
      <c r="H2032" s="262"/>
      <c r="I2032" s="268"/>
      <c r="J2032" s="235"/>
    </row>
    <row r="2033" spans="1:10" ht="12" customHeight="1" x14ac:dyDescent="0.2">
      <c r="A2033" s="266"/>
      <c r="B2033" s="232"/>
      <c r="C2033" s="232"/>
      <c r="D2033" s="232"/>
      <c r="E2033" s="235"/>
      <c r="F2033" s="294"/>
      <c r="G2033" s="261"/>
      <c r="H2033" s="262"/>
      <c r="I2033" s="268"/>
      <c r="J2033" s="235"/>
    </row>
    <row r="2034" spans="1:10" ht="12" customHeight="1" x14ac:dyDescent="0.2">
      <c r="A2034" s="266"/>
      <c r="B2034" s="232"/>
      <c r="C2034" s="232"/>
      <c r="D2034" s="232"/>
      <c r="E2034" s="235"/>
      <c r="F2034" s="293"/>
      <c r="G2034" s="260"/>
      <c r="H2034" s="262"/>
      <c r="I2034" s="267"/>
      <c r="J2034" s="235"/>
    </row>
    <row r="2035" spans="1:10" ht="12" customHeight="1" x14ac:dyDescent="0.2">
      <c r="A2035" s="266"/>
      <c r="B2035" s="232"/>
      <c r="C2035" s="233"/>
      <c r="D2035" s="232"/>
      <c r="E2035" s="235"/>
      <c r="F2035" s="294"/>
      <c r="G2035" s="261"/>
      <c r="H2035" s="262"/>
      <c r="I2035" s="267"/>
      <c r="J2035" s="235"/>
    </row>
    <row r="2036" spans="1:10" ht="12" customHeight="1" x14ac:dyDescent="0.2">
      <c r="A2036" s="266"/>
      <c r="B2036" s="232"/>
      <c r="C2036" s="232"/>
      <c r="D2036" s="232"/>
      <c r="E2036" s="231"/>
      <c r="F2036" s="291"/>
      <c r="G2036" s="260"/>
      <c r="H2036" s="262"/>
      <c r="I2036" s="225"/>
      <c r="J2036" s="231"/>
    </row>
    <row r="2037" spans="1:10" ht="12" customHeight="1" x14ac:dyDescent="0.2">
      <c r="A2037" s="266"/>
      <c r="B2037" s="232"/>
      <c r="C2037" s="232"/>
      <c r="D2037" s="232"/>
      <c r="E2037" s="231"/>
      <c r="F2037" s="292"/>
      <c r="G2037" s="261"/>
      <c r="H2037" s="262"/>
      <c r="I2037" s="225"/>
      <c r="J2037" s="263"/>
    </row>
    <row r="2038" spans="1:10" ht="12" customHeight="1" x14ac:dyDescent="0.2">
      <c r="A2038" s="264"/>
      <c r="B2038" s="232"/>
      <c r="C2038" s="232"/>
      <c r="D2038" s="234"/>
      <c r="E2038" s="235"/>
      <c r="F2038" s="293"/>
      <c r="G2038" s="260"/>
      <c r="H2038" s="262"/>
      <c r="I2038" s="268"/>
      <c r="J2038" s="235"/>
    </row>
    <row r="2039" spans="1:10" ht="12" customHeight="1" x14ac:dyDescent="0.2">
      <c r="A2039" s="264"/>
      <c r="B2039" s="232"/>
      <c r="C2039" s="233"/>
      <c r="D2039" s="234"/>
      <c r="E2039" s="235"/>
      <c r="F2039" s="294"/>
      <c r="G2039" s="261"/>
      <c r="H2039" s="262"/>
      <c r="I2039" s="268"/>
      <c r="J2039" s="235"/>
    </row>
    <row r="2040" spans="1:10" ht="12" customHeight="1" x14ac:dyDescent="0.2">
      <c r="A2040" s="264"/>
      <c r="B2040" s="232"/>
      <c r="C2040" s="232"/>
      <c r="D2040" s="234"/>
      <c r="E2040" s="231"/>
      <c r="F2040" s="291"/>
      <c r="G2040" s="260"/>
      <c r="H2040" s="270"/>
      <c r="I2040" s="225"/>
      <c r="J2040" s="231"/>
    </row>
    <row r="2041" spans="1:10" ht="12" customHeight="1" x14ac:dyDescent="0.2">
      <c r="A2041" s="264"/>
      <c r="B2041" s="232"/>
      <c r="C2041" s="232"/>
      <c r="D2041" s="234"/>
      <c r="E2041" s="231"/>
      <c r="F2041" s="297"/>
      <c r="G2041" s="261"/>
      <c r="H2041" s="270"/>
      <c r="I2041" s="225"/>
      <c r="J2041" s="263"/>
    </row>
    <row r="2042" spans="1:10" ht="12" customHeight="1" x14ac:dyDescent="0.2">
      <c r="A2042" s="264"/>
      <c r="B2042" s="232"/>
      <c r="C2042" s="232"/>
      <c r="D2042" s="234"/>
      <c r="E2042" s="231"/>
      <c r="F2042" s="291"/>
      <c r="G2042" s="260"/>
      <c r="H2042" s="270"/>
      <c r="I2042" s="225"/>
      <c r="J2042" s="231"/>
    </row>
    <row r="2043" spans="1:10" ht="12" customHeight="1" x14ac:dyDescent="0.2">
      <c r="A2043" s="264"/>
      <c r="B2043" s="232"/>
      <c r="C2043" s="233"/>
      <c r="D2043" s="234"/>
      <c r="E2043" s="231"/>
      <c r="F2043" s="297"/>
      <c r="G2043" s="261"/>
      <c r="H2043" s="270"/>
      <c r="I2043" s="225"/>
      <c r="J2043" s="263"/>
    </row>
    <row r="2044" spans="1:10" ht="12" customHeight="1" x14ac:dyDescent="0.2">
      <c r="A2044" s="264"/>
      <c r="B2044" s="232"/>
      <c r="C2044" s="232"/>
      <c r="D2044" s="234"/>
      <c r="E2044" s="235"/>
      <c r="F2044" s="293"/>
      <c r="G2044" s="260"/>
      <c r="H2044" s="262"/>
      <c r="I2044" s="268"/>
      <c r="J2044" s="235"/>
    </row>
    <row r="2045" spans="1:10" ht="12" customHeight="1" x14ac:dyDescent="0.2">
      <c r="A2045" s="264"/>
      <c r="B2045" s="232"/>
      <c r="C2045" s="233"/>
      <c r="D2045" s="234"/>
      <c r="E2045" s="235"/>
      <c r="F2045" s="294"/>
      <c r="G2045" s="261"/>
      <c r="H2045" s="262"/>
      <c r="I2045" s="268"/>
      <c r="J2045" s="235"/>
    </row>
    <row r="2046" spans="1:10" ht="12" customHeight="1" x14ac:dyDescent="0.2">
      <c r="A2046" s="266"/>
      <c r="B2046" s="232"/>
      <c r="C2046" s="232"/>
      <c r="D2046" s="232"/>
      <c r="E2046" s="235"/>
      <c r="F2046" s="293"/>
      <c r="G2046" s="260"/>
      <c r="H2046" s="262"/>
      <c r="I2046" s="268"/>
      <c r="J2046" s="235"/>
    </row>
    <row r="2047" spans="1:10" ht="12" customHeight="1" x14ac:dyDescent="0.2">
      <c r="A2047" s="266"/>
      <c r="B2047" s="232"/>
      <c r="C2047" s="232"/>
      <c r="D2047" s="232"/>
      <c r="E2047" s="235"/>
      <c r="F2047" s="294"/>
      <c r="G2047" s="261"/>
      <c r="H2047" s="262"/>
      <c r="I2047" s="268"/>
      <c r="J2047" s="235"/>
    </row>
    <row r="2048" spans="1:10" ht="12" customHeight="1" x14ac:dyDescent="0.2">
      <c r="A2048" s="264"/>
      <c r="B2048" s="232"/>
      <c r="C2048" s="232"/>
      <c r="D2048" s="234"/>
      <c r="E2048" s="231"/>
      <c r="F2048" s="291"/>
      <c r="G2048" s="260"/>
      <c r="H2048" s="262"/>
      <c r="I2048" s="225"/>
      <c r="J2048" s="231"/>
    </row>
    <row r="2049" spans="1:10" ht="12" customHeight="1" x14ac:dyDescent="0.2">
      <c r="A2049" s="264"/>
      <c r="B2049" s="232"/>
      <c r="C2049" s="233"/>
      <c r="D2049" s="234"/>
      <c r="E2049" s="231"/>
      <c r="F2049" s="292"/>
      <c r="G2049" s="261"/>
      <c r="H2049" s="262"/>
      <c r="I2049" s="225"/>
      <c r="J2049" s="263"/>
    </row>
    <row r="2050" spans="1:10" ht="12" customHeight="1" x14ac:dyDescent="0.2">
      <c r="A2050" s="264"/>
      <c r="B2050" s="232"/>
      <c r="C2050" s="232"/>
      <c r="D2050" s="234"/>
      <c r="E2050" s="231"/>
      <c r="F2050" s="291"/>
      <c r="G2050" s="260"/>
      <c r="H2050" s="262"/>
      <c r="I2050" s="225"/>
      <c r="J2050" s="231"/>
    </row>
    <row r="2051" spans="1:10" ht="12" customHeight="1" x14ac:dyDescent="0.2">
      <c r="A2051" s="264"/>
      <c r="B2051" s="232"/>
      <c r="C2051" s="232"/>
      <c r="D2051" s="234"/>
      <c r="E2051" s="231"/>
      <c r="F2051" s="292"/>
      <c r="G2051" s="261"/>
      <c r="H2051" s="262"/>
      <c r="I2051" s="225"/>
      <c r="J2051" s="263"/>
    </row>
    <row r="2052" spans="1:10" ht="12" customHeight="1" x14ac:dyDescent="0.2">
      <c r="A2052" s="266"/>
      <c r="B2052" s="232"/>
      <c r="C2052" s="232"/>
      <c r="D2052" s="232"/>
      <c r="E2052" s="235"/>
      <c r="F2052" s="293"/>
      <c r="G2052" s="260"/>
      <c r="H2052" s="262"/>
      <c r="I2052" s="268"/>
      <c r="J2052" s="235"/>
    </row>
    <row r="2053" spans="1:10" ht="12" customHeight="1" x14ac:dyDescent="0.2">
      <c r="A2053" s="266"/>
      <c r="B2053" s="232"/>
      <c r="C2053" s="233"/>
      <c r="D2053" s="232"/>
      <c r="E2053" s="235"/>
      <c r="F2053" s="294"/>
      <c r="G2053" s="261"/>
      <c r="H2053" s="262"/>
      <c r="I2053" s="268"/>
      <c r="J2053" s="235"/>
    </row>
    <row r="2054" spans="1:10" ht="12" customHeight="1" x14ac:dyDescent="0.2">
      <c r="A2054" s="266"/>
      <c r="B2054" s="232"/>
      <c r="C2054" s="232"/>
      <c r="D2054" s="232"/>
      <c r="E2054" s="240"/>
      <c r="F2054" s="293"/>
      <c r="G2054" s="260"/>
      <c r="H2054" s="262"/>
      <c r="I2054" s="267"/>
      <c r="J2054" s="235"/>
    </row>
    <row r="2055" spans="1:10" ht="12" customHeight="1" x14ac:dyDescent="0.2">
      <c r="A2055" s="266"/>
      <c r="B2055" s="232"/>
      <c r="C2055" s="232"/>
      <c r="D2055" s="232"/>
      <c r="E2055" s="241"/>
      <c r="F2055" s="294"/>
      <c r="G2055" s="261"/>
      <c r="H2055" s="262"/>
      <c r="I2055" s="267"/>
      <c r="J2055" s="235"/>
    </row>
    <row r="2056" spans="1:10" ht="12" customHeight="1" x14ac:dyDescent="0.2">
      <c r="A2056" s="266"/>
      <c r="B2056" s="232"/>
      <c r="C2056" s="232"/>
      <c r="D2056" s="232"/>
      <c r="E2056" s="240"/>
      <c r="F2056" s="293"/>
      <c r="G2056" s="260"/>
      <c r="H2056" s="262"/>
      <c r="I2056" s="268"/>
      <c r="J2056" s="235"/>
    </row>
    <row r="2057" spans="1:10" ht="12" customHeight="1" x14ac:dyDescent="0.2">
      <c r="A2057" s="266"/>
      <c r="B2057" s="232"/>
      <c r="C2057" s="232"/>
      <c r="D2057" s="232"/>
      <c r="E2057" s="241"/>
      <c r="F2057" s="294"/>
      <c r="G2057" s="261"/>
      <c r="H2057" s="262"/>
      <c r="I2057" s="268"/>
      <c r="J2057" s="235"/>
    </row>
    <row r="2058" spans="1:10" ht="12" customHeight="1" x14ac:dyDescent="0.2">
      <c r="A2058" s="266"/>
      <c r="B2058" s="232"/>
      <c r="C2058" s="232"/>
      <c r="D2058" s="232"/>
      <c r="E2058" s="242"/>
      <c r="F2058" s="291"/>
      <c r="G2058" s="260"/>
      <c r="H2058" s="262"/>
      <c r="I2058" s="225"/>
      <c r="J2058" s="231"/>
    </row>
    <row r="2059" spans="1:10" ht="12" customHeight="1" x14ac:dyDescent="0.2">
      <c r="A2059" s="266"/>
      <c r="B2059" s="232"/>
      <c r="C2059" s="233"/>
      <c r="D2059" s="232"/>
      <c r="E2059" s="243"/>
      <c r="F2059" s="292"/>
      <c r="G2059" s="261"/>
      <c r="H2059" s="262"/>
      <c r="I2059" s="225"/>
      <c r="J2059" s="263"/>
    </row>
    <row r="2060" spans="1:10" ht="12" customHeight="1" x14ac:dyDescent="0.2">
      <c r="A2060" s="264"/>
      <c r="B2060" s="232"/>
      <c r="C2060" s="232"/>
      <c r="D2060" s="234"/>
      <c r="E2060" s="240"/>
      <c r="F2060" s="293"/>
      <c r="G2060" s="260"/>
      <c r="H2060" s="262"/>
      <c r="I2060" s="295"/>
      <c r="J2060" s="235"/>
    </row>
    <row r="2061" spans="1:10" ht="12" customHeight="1" x14ac:dyDescent="0.2">
      <c r="A2061" s="264"/>
      <c r="B2061" s="232"/>
      <c r="C2061" s="232"/>
      <c r="D2061" s="234"/>
      <c r="E2061" s="241"/>
      <c r="F2061" s="294"/>
      <c r="G2061" s="261"/>
      <c r="H2061" s="262"/>
      <c r="I2061" s="296"/>
      <c r="J2061" s="235"/>
    </row>
    <row r="2062" spans="1:10" ht="12" customHeight="1" x14ac:dyDescent="0.2">
      <c r="A2062" s="264"/>
      <c r="B2062" s="232"/>
      <c r="C2062" s="232"/>
      <c r="D2062" s="234"/>
      <c r="E2062" s="242"/>
      <c r="F2062" s="291"/>
      <c r="G2062" s="260"/>
      <c r="H2062" s="262"/>
      <c r="I2062" s="252"/>
      <c r="J2062" s="231"/>
    </row>
    <row r="2063" spans="1:10" ht="12" customHeight="1" x14ac:dyDescent="0.2">
      <c r="A2063" s="264"/>
      <c r="B2063" s="232"/>
      <c r="C2063" s="233"/>
      <c r="D2063" s="234"/>
      <c r="E2063" s="243"/>
      <c r="F2063" s="292"/>
      <c r="G2063" s="261"/>
      <c r="H2063" s="262"/>
      <c r="I2063" s="253"/>
      <c r="J2063" s="263"/>
    </row>
    <row r="2064" spans="1:10" ht="12" customHeight="1" x14ac:dyDescent="0.2">
      <c r="A2064" s="264"/>
      <c r="B2064" s="232"/>
      <c r="C2064" s="232"/>
      <c r="D2064" s="234"/>
      <c r="E2064" s="242"/>
      <c r="F2064" s="291"/>
      <c r="G2064" s="260"/>
      <c r="H2064" s="262"/>
      <c r="I2064" s="252"/>
      <c r="J2064" s="231"/>
    </row>
    <row r="2065" spans="1:10" ht="12" customHeight="1" x14ac:dyDescent="0.2">
      <c r="A2065" s="264"/>
      <c r="B2065" s="232"/>
      <c r="C2065" s="232"/>
      <c r="D2065" s="234"/>
      <c r="E2065" s="243"/>
      <c r="F2065" s="292"/>
      <c r="G2065" s="261"/>
      <c r="H2065" s="262"/>
      <c r="I2065" s="253"/>
      <c r="J2065" s="263"/>
    </row>
    <row r="2066" spans="1:10" ht="12" customHeight="1" x14ac:dyDescent="0.2">
      <c r="A2066" s="264"/>
      <c r="B2066" s="232"/>
      <c r="C2066" s="232"/>
      <c r="D2066" s="234"/>
      <c r="E2066" s="240"/>
      <c r="F2066" s="293"/>
      <c r="G2066" s="260"/>
      <c r="H2066" s="262"/>
      <c r="I2066" s="295"/>
      <c r="J2066" s="235"/>
    </row>
    <row r="2067" spans="1:10" ht="12" customHeight="1" x14ac:dyDescent="0.2">
      <c r="A2067" s="264"/>
      <c r="B2067" s="232"/>
      <c r="C2067" s="232"/>
      <c r="D2067" s="234"/>
      <c r="E2067" s="241"/>
      <c r="F2067" s="294"/>
      <c r="G2067" s="261"/>
      <c r="H2067" s="262"/>
      <c r="I2067" s="296"/>
      <c r="J2067" s="235"/>
    </row>
    <row r="2068" spans="1:10" ht="12" customHeight="1" x14ac:dyDescent="0.2">
      <c r="A2068" s="264"/>
      <c r="B2068" s="232"/>
      <c r="C2068" s="232"/>
      <c r="D2068" s="234"/>
      <c r="E2068" s="240"/>
      <c r="F2068" s="293"/>
      <c r="G2068" s="260"/>
      <c r="H2068" s="262"/>
      <c r="I2068" s="293"/>
      <c r="J2068" s="235"/>
    </row>
    <row r="2069" spans="1:10" ht="12" customHeight="1" x14ac:dyDescent="0.2">
      <c r="A2069" s="264"/>
      <c r="B2069" s="232"/>
      <c r="C2069" s="233"/>
      <c r="D2069" s="234"/>
      <c r="E2069" s="241"/>
      <c r="F2069" s="294"/>
      <c r="G2069" s="261"/>
      <c r="H2069" s="262"/>
      <c r="I2069" s="294"/>
      <c r="J2069" s="235"/>
    </row>
    <row r="2070" spans="1:10" ht="12" customHeight="1" x14ac:dyDescent="0.2">
      <c r="A2070" s="264"/>
      <c r="B2070" s="232"/>
      <c r="C2070" s="232"/>
      <c r="D2070" s="234"/>
      <c r="E2070" s="240"/>
      <c r="F2070" s="293"/>
      <c r="G2070" s="260"/>
      <c r="H2070" s="262"/>
      <c r="I2070" s="295"/>
      <c r="J2070" s="235"/>
    </row>
    <row r="2071" spans="1:10" ht="12" customHeight="1" x14ac:dyDescent="0.2">
      <c r="A2071" s="264"/>
      <c r="B2071" s="232"/>
      <c r="C2071" s="233"/>
      <c r="D2071" s="234"/>
      <c r="E2071" s="241"/>
      <c r="F2071" s="294"/>
      <c r="G2071" s="261"/>
      <c r="H2071" s="262"/>
      <c r="I2071" s="296"/>
      <c r="J2071" s="235"/>
    </row>
    <row r="2072" spans="1:10" ht="12" customHeight="1" x14ac:dyDescent="0.2">
      <c r="A2072" s="264"/>
      <c r="B2072" s="232"/>
      <c r="C2072" s="232"/>
      <c r="D2072" s="234"/>
      <c r="E2072" s="242"/>
      <c r="F2072" s="291"/>
      <c r="G2072" s="260"/>
      <c r="H2072" s="262"/>
      <c r="I2072" s="252"/>
      <c r="J2072" s="231"/>
    </row>
    <row r="2073" spans="1:10" ht="12" customHeight="1" x14ac:dyDescent="0.2">
      <c r="A2073" s="264"/>
      <c r="B2073" s="232"/>
      <c r="C2073" s="233"/>
      <c r="D2073" s="234"/>
      <c r="E2073" s="243"/>
      <c r="F2073" s="292"/>
      <c r="G2073" s="261"/>
      <c r="H2073" s="262"/>
      <c r="I2073" s="253"/>
      <c r="J2073" s="263"/>
    </row>
    <row r="2074" spans="1:10" ht="12" customHeight="1" x14ac:dyDescent="0.2">
      <c r="A2074" s="264"/>
      <c r="B2074" s="232"/>
      <c r="C2074" s="232"/>
      <c r="D2074" s="234"/>
      <c r="E2074" s="235"/>
      <c r="F2074" s="267"/>
      <c r="G2074" s="260"/>
      <c r="H2074" s="262"/>
      <c r="I2074" s="267"/>
      <c r="J2074" s="235"/>
    </row>
    <row r="2075" spans="1:10" ht="12" customHeight="1" x14ac:dyDescent="0.2">
      <c r="A2075" s="264"/>
      <c r="B2075" s="232"/>
      <c r="C2075" s="233"/>
      <c r="D2075" s="234"/>
      <c r="E2075" s="235"/>
      <c r="F2075" s="267"/>
      <c r="G2075" s="261"/>
      <c r="H2075" s="262"/>
      <c r="I2075" s="267"/>
      <c r="J2075" s="235"/>
    </row>
    <row r="2076" spans="1:10" ht="12" customHeight="1" x14ac:dyDescent="0.2">
      <c r="A2076" s="266"/>
      <c r="B2076" s="232"/>
      <c r="C2076" s="232"/>
      <c r="D2076" s="232"/>
      <c r="E2076" s="235"/>
      <c r="F2076" s="267"/>
      <c r="G2076" s="260"/>
      <c r="H2076" s="262"/>
      <c r="I2076" s="268"/>
      <c r="J2076" s="235"/>
    </row>
    <row r="2077" spans="1:10" ht="12" customHeight="1" x14ac:dyDescent="0.2">
      <c r="A2077" s="266"/>
      <c r="B2077" s="232"/>
      <c r="C2077" s="232"/>
      <c r="D2077" s="232"/>
      <c r="E2077" s="235"/>
      <c r="F2077" s="267"/>
      <c r="G2077" s="261"/>
      <c r="H2077" s="262"/>
      <c r="I2077" s="268"/>
      <c r="J2077" s="235"/>
    </row>
    <row r="2078" spans="1:10" ht="12" customHeight="1" x14ac:dyDescent="0.2">
      <c r="A2078" s="266"/>
      <c r="B2078" s="232"/>
      <c r="C2078" s="232"/>
      <c r="D2078" s="232"/>
      <c r="E2078" s="231"/>
      <c r="F2078" s="226"/>
      <c r="G2078" s="260"/>
      <c r="H2078" s="262"/>
      <c r="I2078" s="225"/>
      <c r="J2078" s="231"/>
    </row>
    <row r="2079" spans="1:10" ht="12" customHeight="1" x14ac:dyDescent="0.2">
      <c r="A2079" s="266"/>
      <c r="B2079" s="232"/>
      <c r="C2079" s="232"/>
      <c r="D2079" s="232"/>
      <c r="E2079" s="231"/>
      <c r="F2079" s="263"/>
      <c r="G2079" s="261"/>
      <c r="H2079" s="262"/>
      <c r="I2079" s="225"/>
      <c r="J2079" s="263"/>
    </row>
    <row r="2080" spans="1:10" ht="12" customHeight="1" x14ac:dyDescent="0.2">
      <c r="A2080" s="264"/>
      <c r="B2080" s="232"/>
      <c r="C2080" s="232"/>
      <c r="D2080" s="234"/>
      <c r="E2080" s="235"/>
      <c r="F2080" s="267"/>
      <c r="G2080" s="260"/>
      <c r="H2080" s="262"/>
      <c r="I2080" s="268"/>
      <c r="J2080" s="235"/>
    </row>
    <row r="2081" spans="1:10" ht="12" customHeight="1" x14ac:dyDescent="0.2">
      <c r="A2081" s="264"/>
      <c r="B2081" s="232"/>
      <c r="C2081" s="233"/>
      <c r="D2081" s="234"/>
      <c r="E2081" s="235"/>
      <c r="F2081" s="267"/>
      <c r="G2081" s="261"/>
      <c r="H2081" s="262"/>
      <c r="I2081" s="268"/>
      <c r="J2081" s="235"/>
    </row>
    <row r="2082" spans="1:10" ht="12" customHeight="1" x14ac:dyDescent="0.2">
      <c r="A2082" s="264"/>
      <c r="B2082" s="232"/>
      <c r="C2082" s="232"/>
      <c r="D2082" s="234"/>
      <c r="E2082" s="235"/>
      <c r="F2082" s="267"/>
      <c r="G2082" s="260"/>
      <c r="H2082" s="262"/>
      <c r="I2082" s="267"/>
      <c r="J2082" s="235"/>
    </row>
    <row r="2083" spans="1:10" ht="12" customHeight="1" x14ac:dyDescent="0.2">
      <c r="A2083" s="264"/>
      <c r="B2083" s="232"/>
      <c r="C2083" s="233"/>
      <c r="D2083" s="234"/>
      <c r="E2083" s="235"/>
      <c r="F2083" s="267"/>
      <c r="G2083" s="261"/>
      <c r="H2083" s="262"/>
      <c r="I2083" s="267"/>
      <c r="J2083" s="235"/>
    </row>
    <row r="2084" spans="1:10" ht="12" customHeight="1" x14ac:dyDescent="0.2">
      <c r="A2084" s="266"/>
      <c r="B2084" s="232"/>
      <c r="C2084" s="232"/>
      <c r="D2084" s="232"/>
      <c r="E2084" s="231"/>
      <c r="F2084" s="226"/>
      <c r="G2084" s="260"/>
      <c r="H2084" s="262"/>
      <c r="I2084" s="225"/>
      <c r="J2084" s="231"/>
    </row>
    <row r="2085" spans="1:10" ht="12" customHeight="1" x14ac:dyDescent="0.2">
      <c r="A2085" s="266"/>
      <c r="B2085" s="232"/>
      <c r="C2085" s="233"/>
      <c r="D2085" s="232"/>
      <c r="E2085" s="231"/>
      <c r="F2085" s="263"/>
      <c r="G2085" s="261"/>
      <c r="H2085" s="262"/>
      <c r="I2085" s="225"/>
      <c r="J2085" s="263"/>
    </row>
    <row r="2086" spans="1:10" ht="12" customHeight="1" x14ac:dyDescent="0.2">
      <c r="A2086" s="264"/>
      <c r="B2086" s="232"/>
      <c r="C2086" s="232"/>
      <c r="D2086" s="234"/>
      <c r="E2086" s="231"/>
      <c r="F2086" s="226"/>
      <c r="G2086" s="260"/>
      <c r="H2086" s="262"/>
      <c r="I2086" s="268"/>
      <c r="J2086" s="235"/>
    </row>
    <row r="2087" spans="1:10" ht="12" customHeight="1" x14ac:dyDescent="0.2">
      <c r="A2087" s="264"/>
      <c r="B2087" s="232"/>
      <c r="C2087" s="233"/>
      <c r="D2087" s="234"/>
      <c r="E2087" s="231"/>
      <c r="F2087" s="226"/>
      <c r="G2087" s="261"/>
      <c r="H2087" s="262"/>
      <c r="I2087" s="268"/>
      <c r="J2087" s="235"/>
    </row>
    <row r="2088" spans="1:10" ht="12" customHeight="1" x14ac:dyDescent="0.2">
      <c r="A2088" s="264"/>
      <c r="B2088" s="232"/>
      <c r="C2088" s="232"/>
      <c r="D2088" s="234"/>
      <c r="E2088" s="235"/>
      <c r="F2088" s="267"/>
      <c r="G2088" s="260"/>
      <c r="H2088" s="262"/>
      <c r="I2088" s="268"/>
      <c r="J2088" s="235"/>
    </row>
    <row r="2089" spans="1:10" ht="12" customHeight="1" x14ac:dyDescent="0.2">
      <c r="A2089" s="264"/>
      <c r="B2089" s="232"/>
      <c r="C2089" s="233"/>
      <c r="D2089" s="234"/>
      <c r="E2089" s="235"/>
      <c r="F2089" s="267"/>
      <c r="G2089" s="261"/>
      <c r="H2089" s="262"/>
      <c r="I2089" s="268"/>
      <c r="J2089" s="235"/>
    </row>
    <row r="2090" spans="1:10" ht="12" customHeight="1" x14ac:dyDescent="0.2">
      <c r="A2090" s="264"/>
      <c r="B2090" s="232"/>
      <c r="C2090" s="232"/>
      <c r="D2090" s="234"/>
      <c r="E2090" s="235"/>
      <c r="F2090" s="267"/>
      <c r="G2090" s="260"/>
      <c r="H2090" s="262"/>
      <c r="I2090" s="268"/>
      <c r="J2090" s="235"/>
    </row>
    <row r="2091" spans="1:10" ht="12" customHeight="1" x14ac:dyDescent="0.2">
      <c r="A2091" s="264"/>
      <c r="B2091" s="232"/>
      <c r="C2091" s="233"/>
      <c r="D2091" s="234"/>
      <c r="E2091" s="235"/>
      <c r="F2091" s="267"/>
      <c r="G2091" s="261"/>
      <c r="H2091" s="262"/>
      <c r="I2091" s="268"/>
      <c r="J2091" s="235"/>
    </row>
    <row r="2092" spans="1:10" ht="12" customHeight="1" x14ac:dyDescent="0.2">
      <c r="A2092" s="264"/>
      <c r="B2092" s="232"/>
      <c r="C2092" s="232"/>
      <c r="D2092" s="234"/>
      <c r="E2092" s="238"/>
      <c r="F2092" s="277"/>
      <c r="G2092" s="290"/>
      <c r="H2092" s="281"/>
      <c r="I2092" s="285"/>
      <c r="J2092" s="277"/>
    </row>
    <row r="2093" spans="1:10" ht="12" customHeight="1" x14ac:dyDescent="0.2">
      <c r="A2093" s="264"/>
      <c r="B2093" s="232"/>
      <c r="C2093" s="232"/>
      <c r="D2093" s="234"/>
      <c r="E2093" s="238"/>
      <c r="F2093" s="277"/>
      <c r="G2093" s="279"/>
      <c r="H2093" s="281"/>
      <c r="I2093" s="285"/>
      <c r="J2093" s="277"/>
    </row>
    <row r="2094" spans="1:10" ht="12" customHeight="1" x14ac:dyDescent="0.2">
      <c r="A2094" s="264"/>
      <c r="B2094" s="232"/>
      <c r="C2094" s="232"/>
      <c r="D2094" s="234"/>
      <c r="E2094" s="237"/>
      <c r="F2094" s="277"/>
      <c r="G2094" s="290"/>
      <c r="H2094" s="281"/>
      <c r="I2094" s="285"/>
      <c r="J2094" s="277"/>
    </row>
    <row r="2095" spans="1:10" ht="12" customHeight="1" x14ac:dyDescent="0.2">
      <c r="A2095" s="264"/>
      <c r="B2095" s="232"/>
      <c r="C2095" s="233"/>
      <c r="D2095" s="234"/>
      <c r="E2095" s="238"/>
      <c r="F2095" s="277"/>
      <c r="G2095" s="279"/>
      <c r="H2095" s="281"/>
      <c r="I2095" s="285"/>
      <c r="J2095" s="277"/>
    </row>
    <row r="2096" spans="1:10" ht="12" customHeight="1" x14ac:dyDescent="0.2">
      <c r="A2096" s="264"/>
      <c r="B2096" s="232"/>
      <c r="C2096" s="232"/>
      <c r="D2096" s="234"/>
      <c r="E2096" s="235"/>
      <c r="F2096" s="267"/>
      <c r="G2096" s="260"/>
      <c r="H2096" s="262"/>
      <c r="I2096" s="268"/>
      <c r="J2096" s="235"/>
    </row>
    <row r="2097" spans="1:10" ht="12" customHeight="1" x14ac:dyDescent="0.2">
      <c r="A2097" s="264"/>
      <c r="B2097" s="232"/>
      <c r="C2097" s="232"/>
      <c r="D2097" s="234"/>
      <c r="E2097" s="235"/>
      <c r="F2097" s="267"/>
      <c r="G2097" s="261"/>
      <c r="H2097" s="262"/>
      <c r="I2097" s="268"/>
      <c r="J2097" s="235"/>
    </row>
    <row r="2098" spans="1:10" ht="12" customHeight="1" x14ac:dyDescent="0.2">
      <c r="A2098" s="264"/>
      <c r="B2098" s="232"/>
      <c r="C2098" s="232"/>
      <c r="D2098" s="234"/>
      <c r="E2098" s="235"/>
      <c r="F2098" s="267"/>
      <c r="G2098" s="260"/>
      <c r="H2098" s="262"/>
      <c r="I2098" s="267"/>
      <c r="J2098" s="235"/>
    </row>
    <row r="2099" spans="1:10" ht="12" customHeight="1" x14ac:dyDescent="0.2">
      <c r="A2099" s="264"/>
      <c r="B2099" s="232"/>
      <c r="C2099" s="233"/>
      <c r="D2099" s="234"/>
      <c r="E2099" s="235"/>
      <c r="F2099" s="267"/>
      <c r="G2099" s="261"/>
      <c r="H2099" s="262"/>
      <c r="I2099" s="267"/>
      <c r="J2099" s="235"/>
    </row>
    <row r="2100" spans="1:10" ht="12" customHeight="1" x14ac:dyDescent="0.2">
      <c r="A2100" s="264"/>
      <c r="B2100" s="232"/>
      <c r="C2100" s="232"/>
      <c r="D2100" s="234"/>
      <c r="E2100" s="231"/>
      <c r="F2100" s="226"/>
      <c r="G2100" s="260"/>
      <c r="H2100" s="262"/>
      <c r="I2100" s="225"/>
      <c r="J2100" s="231"/>
    </row>
    <row r="2101" spans="1:10" ht="12" customHeight="1" x14ac:dyDescent="0.2">
      <c r="A2101" s="264"/>
      <c r="B2101" s="232"/>
      <c r="C2101" s="232"/>
      <c r="D2101" s="234"/>
      <c r="E2101" s="231"/>
      <c r="F2101" s="263"/>
      <c r="G2101" s="261"/>
      <c r="H2101" s="262"/>
      <c r="I2101" s="225"/>
      <c r="J2101" s="263"/>
    </row>
    <row r="2102" spans="1:10" ht="12" customHeight="1" x14ac:dyDescent="0.2">
      <c r="A2102" s="264"/>
      <c r="B2102" s="232"/>
      <c r="C2102" s="232"/>
      <c r="D2102" s="234"/>
      <c r="E2102" s="235"/>
      <c r="F2102" s="267"/>
      <c r="G2102" s="260"/>
      <c r="H2102" s="262"/>
      <c r="I2102" s="268"/>
      <c r="J2102" s="235"/>
    </row>
    <row r="2103" spans="1:10" ht="12" customHeight="1" x14ac:dyDescent="0.2">
      <c r="A2103" s="264"/>
      <c r="B2103" s="232"/>
      <c r="C2103" s="233"/>
      <c r="D2103" s="234"/>
      <c r="E2103" s="235"/>
      <c r="F2103" s="267"/>
      <c r="G2103" s="261"/>
      <c r="H2103" s="262"/>
      <c r="I2103" s="268"/>
      <c r="J2103" s="235"/>
    </row>
    <row r="2104" spans="1:10" ht="12" customHeight="1" x14ac:dyDescent="0.2">
      <c r="A2104" s="264"/>
      <c r="B2104" s="232"/>
      <c r="C2104" s="232"/>
      <c r="D2104" s="234"/>
      <c r="E2104" s="235"/>
      <c r="F2104" s="267"/>
      <c r="G2104" s="260"/>
      <c r="H2104" s="262"/>
      <c r="I2104" s="268"/>
      <c r="J2104" s="235"/>
    </row>
    <row r="2105" spans="1:10" ht="12" customHeight="1" x14ac:dyDescent="0.2">
      <c r="A2105" s="264"/>
      <c r="B2105" s="232"/>
      <c r="C2105" s="232"/>
      <c r="D2105" s="234"/>
      <c r="E2105" s="235"/>
      <c r="F2105" s="267"/>
      <c r="G2105" s="261"/>
      <c r="H2105" s="262"/>
      <c r="I2105" s="268"/>
      <c r="J2105" s="235"/>
    </row>
    <row r="2106" spans="1:10" ht="12" customHeight="1" x14ac:dyDescent="0.2">
      <c r="A2106" s="264"/>
      <c r="B2106" s="232"/>
      <c r="C2106" s="232"/>
      <c r="D2106" s="234"/>
      <c r="E2106" s="235"/>
      <c r="F2106" s="267"/>
      <c r="G2106" s="260"/>
      <c r="H2106" s="262"/>
      <c r="I2106" s="267"/>
      <c r="J2106" s="235"/>
    </row>
    <row r="2107" spans="1:10" ht="12" customHeight="1" x14ac:dyDescent="0.2">
      <c r="A2107" s="264"/>
      <c r="B2107" s="232"/>
      <c r="C2107" s="233"/>
      <c r="D2107" s="234"/>
      <c r="E2107" s="235"/>
      <c r="F2107" s="267"/>
      <c r="G2107" s="261"/>
      <c r="H2107" s="262"/>
      <c r="I2107" s="267"/>
      <c r="J2107" s="235"/>
    </row>
    <row r="2108" spans="1:10" ht="12" customHeight="1" x14ac:dyDescent="0.2">
      <c r="A2108" s="264"/>
      <c r="B2108" s="232"/>
      <c r="C2108" s="232"/>
      <c r="D2108" s="234"/>
      <c r="E2108" s="231"/>
      <c r="F2108" s="226"/>
      <c r="G2108" s="260"/>
      <c r="H2108" s="262"/>
      <c r="I2108" s="225"/>
      <c r="J2108" s="231"/>
    </row>
    <row r="2109" spans="1:10" ht="12" customHeight="1" x14ac:dyDescent="0.2">
      <c r="A2109" s="264"/>
      <c r="B2109" s="232"/>
      <c r="C2109" s="232"/>
      <c r="D2109" s="234"/>
      <c r="E2109" s="231"/>
      <c r="F2109" s="263"/>
      <c r="G2109" s="261"/>
      <c r="H2109" s="262"/>
      <c r="I2109" s="225"/>
      <c r="J2109" s="263"/>
    </row>
    <row r="2110" spans="1:10" ht="12" customHeight="1" x14ac:dyDescent="0.2">
      <c r="A2110" s="264"/>
      <c r="B2110" s="232"/>
      <c r="C2110" s="232"/>
      <c r="D2110" s="234"/>
      <c r="E2110" s="231"/>
      <c r="F2110" s="226"/>
      <c r="G2110" s="260"/>
      <c r="H2110" s="262"/>
      <c r="I2110" s="225"/>
      <c r="J2110" s="231"/>
    </row>
    <row r="2111" spans="1:10" ht="12" customHeight="1" x14ac:dyDescent="0.2">
      <c r="A2111" s="264"/>
      <c r="B2111" s="232"/>
      <c r="C2111" s="232"/>
      <c r="D2111" s="234"/>
      <c r="E2111" s="231"/>
      <c r="F2111" s="263"/>
      <c r="G2111" s="261"/>
      <c r="H2111" s="262"/>
      <c r="I2111" s="225"/>
      <c r="J2111" s="263"/>
    </row>
    <row r="2112" spans="1:10" ht="12" customHeight="1" x14ac:dyDescent="0.2">
      <c r="A2112" s="264"/>
      <c r="B2112" s="232"/>
      <c r="C2112" s="232"/>
      <c r="D2112" s="234"/>
      <c r="E2112" s="238"/>
      <c r="F2112" s="277"/>
      <c r="G2112" s="290"/>
      <c r="H2112" s="281"/>
      <c r="I2112" s="285"/>
      <c r="J2112" s="277"/>
    </row>
    <row r="2113" spans="1:10" ht="12" customHeight="1" x14ac:dyDescent="0.2">
      <c r="A2113" s="264"/>
      <c r="B2113" s="232"/>
      <c r="C2113" s="233"/>
      <c r="D2113" s="234"/>
      <c r="E2113" s="238"/>
      <c r="F2113" s="277"/>
      <c r="G2113" s="279"/>
      <c r="H2113" s="281"/>
      <c r="I2113" s="285"/>
      <c r="J2113" s="277"/>
    </row>
    <row r="2114" spans="1:10" ht="12" customHeight="1" x14ac:dyDescent="0.2">
      <c r="A2114" s="264"/>
      <c r="B2114" s="232"/>
      <c r="C2114" s="232"/>
      <c r="D2114" s="234"/>
      <c r="E2114" s="231"/>
      <c r="F2114" s="226"/>
      <c r="G2114" s="260"/>
      <c r="H2114" s="262"/>
      <c r="I2114" s="225"/>
      <c r="J2114" s="231"/>
    </row>
    <row r="2115" spans="1:10" ht="12" customHeight="1" x14ac:dyDescent="0.2">
      <c r="A2115" s="264"/>
      <c r="B2115" s="232"/>
      <c r="C2115" s="232"/>
      <c r="D2115" s="234"/>
      <c r="E2115" s="231"/>
      <c r="F2115" s="263"/>
      <c r="G2115" s="261"/>
      <c r="H2115" s="262"/>
      <c r="I2115" s="225"/>
      <c r="J2115" s="263"/>
    </row>
    <row r="2116" spans="1:10" ht="12" customHeight="1" x14ac:dyDescent="0.2">
      <c r="A2116" s="264"/>
      <c r="B2116" s="232"/>
      <c r="C2116" s="232"/>
      <c r="D2116" s="234"/>
      <c r="E2116" s="235"/>
      <c r="F2116" s="267"/>
      <c r="G2116" s="260"/>
      <c r="H2116" s="262"/>
      <c r="I2116" s="268"/>
      <c r="J2116" s="235"/>
    </row>
    <row r="2117" spans="1:10" ht="12" customHeight="1" x14ac:dyDescent="0.2">
      <c r="A2117" s="264"/>
      <c r="B2117" s="232"/>
      <c r="C2117" s="233"/>
      <c r="D2117" s="234"/>
      <c r="E2117" s="235"/>
      <c r="F2117" s="267"/>
      <c r="G2117" s="261"/>
      <c r="H2117" s="262"/>
      <c r="I2117" s="268"/>
      <c r="J2117" s="235"/>
    </row>
    <row r="2118" spans="1:10" ht="12" customHeight="1" x14ac:dyDescent="0.2">
      <c r="A2118" s="264"/>
      <c r="B2118" s="232"/>
      <c r="C2118" s="232"/>
      <c r="D2118" s="234"/>
      <c r="E2118" s="231"/>
      <c r="F2118" s="226"/>
      <c r="G2118" s="260"/>
      <c r="H2118" s="262"/>
      <c r="I2118" s="225"/>
      <c r="J2118" s="231"/>
    </row>
    <row r="2119" spans="1:10" ht="12" customHeight="1" x14ac:dyDescent="0.2">
      <c r="A2119" s="264"/>
      <c r="B2119" s="232"/>
      <c r="C2119" s="233"/>
      <c r="D2119" s="234"/>
      <c r="E2119" s="231"/>
      <c r="F2119" s="263"/>
      <c r="G2119" s="261"/>
      <c r="H2119" s="262"/>
      <c r="I2119" s="225"/>
      <c r="J2119" s="263"/>
    </row>
    <row r="2120" spans="1:10" ht="12" customHeight="1" x14ac:dyDescent="0.2">
      <c r="A2120" s="264"/>
      <c r="B2120" s="232"/>
      <c r="C2120" s="232"/>
      <c r="D2120" s="234"/>
      <c r="E2120" s="231"/>
      <c r="F2120" s="226"/>
      <c r="G2120" s="260"/>
      <c r="H2120" s="262"/>
      <c r="I2120" s="225"/>
      <c r="J2120" s="231"/>
    </row>
    <row r="2121" spans="1:10" ht="12" customHeight="1" x14ac:dyDescent="0.2">
      <c r="A2121" s="264"/>
      <c r="B2121" s="232"/>
      <c r="C2121" s="233"/>
      <c r="D2121" s="234"/>
      <c r="E2121" s="231"/>
      <c r="F2121" s="263"/>
      <c r="G2121" s="261"/>
      <c r="H2121" s="262"/>
      <c r="I2121" s="225"/>
      <c r="J2121" s="263"/>
    </row>
    <row r="2122" spans="1:10" ht="12" customHeight="1" x14ac:dyDescent="0.2">
      <c r="A2122" s="264"/>
      <c r="B2122" s="232"/>
      <c r="C2122" s="232"/>
      <c r="D2122" s="234"/>
      <c r="E2122" s="231"/>
      <c r="F2122" s="226"/>
      <c r="G2122" s="260"/>
      <c r="H2122" s="262"/>
      <c r="I2122" s="225"/>
      <c r="J2122" s="231"/>
    </row>
    <row r="2123" spans="1:10" ht="12" customHeight="1" x14ac:dyDescent="0.2">
      <c r="A2123" s="264"/>
      <c r="B2123" s="232"/>
      <c r="C2123" s="233"/>
      <c r="D2123" s="234"/>
      <c r="E2123" s="231"/>
      <c r="F2123" s="263"/>
      <c r="G2123" s="261"/>
      <c r="H2123" s="262"/>
      <c r="I2123" s="225"/>
      <c r="J2123" s="263"/>
    </row>
    <row r="2124" spans="1:10" ht="12" customHeight="1" x14ac:dyDescent="0.2">
      <c r="A2124" s="264"/>
      <c r="B2124" s="232"/>
      <c r="C2124" s="232"/>
      <c r="D2124" s="234"/>
      <c r="E2124" s="235"/>
      <c r="F2124" s="267"/>
      <c r="G2124" s="260"/>
      <c r="H2124" s="262"/>
      <c r="I2124" s="267"/>
      <c r="J2124" s="235"/>
    </row>
    <row r="2125" spans="1:10" ht="12" customHeight="1" x14ac:dyDescent="0.2">
      <c r="A2125" s="264"/>
      <c r="B2125" s="232"/>
      <c r="C2125" s="233"/>
      <c r="D2125" s="234"/>
      <c r="E2125" s="235"/>
      <c r="F2125" s="267"/>
      <c r="G2125" s="261"/>
      <c r="H2125" s="262"/>
      <c r="I2125" s="267"/>
      <c r="J2125" s="235"/>
    </row>
    <row r="2126" spans="1:10" ht="12" customHeight="1" x14ac:dyDescent="0.2">
      <c r="A2126" s="264"/>
      <c r="B2126" s="232"/>
      <c r="C2126" s="232"/>
      <c r="D2126" s="234"/>
      <c r="E2126" s="235"/>
      <c r="F2126" s="267"/>
      <c r="G2126" s="260"/>
      <c r="H2126" s="262"/>
      <c r="I2126" s="268"/>
      <c r="J2126" s="235"/>
    </row>
    <row r="2127" spans="1:10" ht="12" customHeight="1" x14ac:dyDescent="0.2">
      <c r="A2127" s="264"/>
      <c r="B2127" s="232"/>
      <c r="C2127" s="233"/>
      <c r="D2127" s="234"/>
      <c r="E2127" s="235"/>
      <c r="F2127" s="267"/>
      <c r="G2127" s="261"/>
      <c r="H2127" s="262"/>
      <c r="I2127" s="268"/>
      <c r="J2127" s="235"/>
    </row>
    <row r="2128" spans="1:10" ht="12" customHeight="1" x14ac:dyDescent="0.2">
      <c r="A2128" s="264"/>
      <c r="B2128" s="232"/>
      <c r="C2128" s="232"/>
      <c r="D2128" s="234"/>
      <c r="E2128" s="235"/>
      <c r="F2128" s="267"/>
      <c r="G2128" s="260"/>
      <c r="H2128" s="262"/>
      <c r="I2128" s="267"/>
      <c r="J2128" s="235"/>
    </row>
    <row r="2129" spans="1:10" ht="12" customHeight="1" x14ac:dyDescent="0.2">
      <c r="A2129" s="264"/>
      <c r="B2129" s="232"/>
      <c r="C2129" s="233"/>
      <c r="D2129" s="234"/>
      <c r="E2129" s="235"/>
      <c r="F2129" s="267"/>
      <c r="G2129" s="261"/>
      <c r="H2129" s="262"/>
      <c r="I2129" s="267"/>
      <c r="J2129" s="235"/>
    </row>
    <row r="2130" spans="1:10" ht="12" customHeight="1" x14ac:dyDescent="0.2">
      <c r="A2130" s="264"/>
      <c r="B2130" s="232"/>
      <c r="C2130" s="232"/>
      <c r="D2130" s="234"/>
      <c r="E2130" s="231"/>
      <c r="F2130" s="226"/>
      <c r="G2130" s="260"/>
      <c r="H2130" s="262"/>
      <c r="I2130" s="225"/>
      <c r="J2130" s="231"/>
    </row>
    <row r="2131" spans="1:10" ht="12" customHeight="1" x14ac:dyDescent="0.2">
      <c r="A2131" s="264"/>
      <c r="B2131" s="232"/>
      <c r="C2131" s="233"/>
      <c r="D2131" s="234"/>
      <c r="E2131" s="231"/>
      <c r="F2131" s="263"/>
      <c r="G2131" s="261"/>
      <c r="H2131" s="262"/>
      <c r="I2131" s="225"/>
      <c r="J2131" s="263"/>
    </row>
    <row r="2132" spans="1:10" ht="12" customHeight="1" x14ac:dyDescent="0.2">
      <c r="A2132" s="264"/>
      <c r="B2132" s="232"/>
      <c r="C2132" s="232"/>
      <c r="D2132" s="234"/>
      <c r="E2132" s="235"/>
      <c r="F2132" s="267"/>
      <c r="G2132" s="260"/>
      <c r="H2132" s="262"/>
      <c r="I2132" s="268"/>
      <c r="J2132" s="235"/>
    </row>
    <row r="2133" spans="1:10" ht="12" customHeight="1" x14ac:dyDescent="0.2">
      <c r="A2133" s="264"/>
      <c r="B2133" s="232"/>
      <c r="C2133" s="233"/>
      <c r="D2133" s="234"/>
      <c r="E2133" s="235"/>
      <c r="F2133" s="267"/>
      <c r="G2133" s="261"/>
      <c r="H2133" s="262"/>
      <c r="I2133" s="268"/>
      <c r="J2133" s="235"/>
    </row>
    <row r="2134" spans="1:10" ht="12" customHeight="1" x14ac:dyDescent="0.2">
      <c r="A2134" s="264"/>
      <c r="B2134" s="232"/>
      <c r="C2134" s="232"/>
      <c r="D2134" s="234"/>
      <c r="E2134" s="231"/>
      <c r="F2134" s="226"/>
      <c r="G2134" s="260"/>
      <c r="H2134" s="270"/>
      <c r="I2134" s="225"/>
      <c r="J2134" s="231"/>
    </row>
    <row r="2135" spans="1:10" ht="12" customHeight="1" x14ac:dyDescent="0.2">
      <c r="A2135" s="264"/>
      <c r="B2135" s="232"/>
      <c r="C2135" s="233"/>
      <c r="D2135" s="234"/>
      <c r="E2135" s="231"/>
      <c r="F2135" s="269"/>
      <c r="G2135" s="261"/>
      <c r="H2135" s="270"/>
      <c r="I2135" s="225"/>
      <c r="J2135" s="263"/>
    </row>
    <row r="2136" spans="1:10" ht="12" customHeight="1" x14ac:dyDescent="0.2">
      <c r="A2136" s="264"/>
      <c r="B2136" s="232"/>
      <c r="C2136" s="232"/>
      <c r="D2136" s="234"/>
      <c r="E2136" s="231"/>
      <c r="F2136" s="226"/>
      <c r="G2136" s="260"/>
      <c r="H2136" s="262"/>
      <c r="I2136" s="225"/>
      <c r="J2136" s="231"/>
    </row>
    <row r="2137" spans="1:10" ht="12" customHeight="1" x14ac:dyDescent="0.2">
      <c r="A2137" s="264"/>
      <c r="B2137" s="232"/>
      <c r="C2137" s="233"/>
      <c r="D2137" s="234"/>
      <c r="E2137" s="231"/>
      <c r="F2137" s="263"/>
      <c r="G2137" s="261"/>
      <c r="H2137" s="262"/>
      <c r="I2137" s="225"/>
      <c r="J2137" s="263"/>
    </row>
    <row r="2138" spans="1:10" ht="12" customHeight="1" x14ac:dyDescent="0.2">
      <c r="A2138" s="264"/>
      <c r="B2138" s="232"/>
      <c r="C2138" s="232"/>
      <c r="D2138" s="234"/>
      <c r="E2138" s="235"/>
      <c r="F2138" s="267"/>
      <c r="G2138" s="260"/>
      <c r="H2138" s="262"/>
      <c r="I2138" s="268"/>
      <c r="J2138" s="235"/>
    </row>
    <row r="2139" spans="1:10" ht="12" customHeight="1" x14ac:dyDescent="0.2">
      <c r="A2139" s="264"/>
      <c r="B2139" s="232"/>
      <c r="C2139" s="233"/>
      <c r="D2139" s="234"/>
      <c r="E2139" s="235"/>
      <c r="F2139" s="267"/>
      <c r="G2139" s="261"/>
      <c r="H2139" s="262"/>
      <c r="I2139" s="268"/>
      <c r="J2139" s="235"/>
    </row>
    <row r="2140" spans="1:10" ht="12" customHeight="1" x14ac:dyDescent="0.2">
      <c r="A2140" s="264"/>
      <c r="B2140" s="232"/>
      <c r="C2140" s="232"/>
      <c r="D2140" s="234"/>
      <c r="E2140" s="235"/>
      <c r="F2140" s="267"/>
      <c r="G2140" s="260"/>
      <c r="H2140" s="262"/>
      <c r="I2140" s="267"/>
      <c r="J2140" s="235"/>
    </row>
    <row r="2141" spans="1:10" ht="12" customHeight="1" x14ac:dyDescent="0.2">
      <c r="A2141" s="264"/>
      <c r="B2141" s="232"/>
      <c r="C2141" s="232"/>
      <c r="D2141" s="234"/>
      <c r="E2141" s="235"/>
      <c r="F2141" s="267"/>
      <c r="G2141" s="261"/>
      <c r="H2141" s="262"/>
      <c r="I2141" s="267"/>
      <c r="J2141" s="235"/>
    </row>
    <row r="2142" spans="1:10" ht="12" customHeight="1" x14ac:dyDescent="0.2">
      <c r="A2142" s="264"/>
      <c r="B2142" s="232"/>
      <c r="C2142" s="232"/>
      <c r="D2142" s="234"/>
      <c r="E2142" s="235"/>
      <c r="F2142" s="267"/>
      <c r="G2142" s="260"/>
      <c r="H2142" s="262"/>
      <c r="I2142" s="268"/>
      <c r="J2142" s="235"/>
    </row>
    <row r="2143" spans="1:10" ht="12" customHeight="1" x14ac:dyDescent="0.2">
      <c r="A2143" s="264"/>
      <c r="B2143" s="232"/>
      <c r="C2143" s="233"/>
      <c r="D2143" s="234"/>
      <c r="E2143" s="235"/>
      <c r="F2143" s="267"/>
      <c r="G2143" s="261"/>
      <c r="H2143" s="262"/>
      <c r="I2143" s="268"/>
      <c r="J2143" s="235"/>
    </row>
    <row r="2144" spans="1:10" ht="12" customHeight="1" x14ac:dyDescent="0.2">
      <c r="A2144" s="264"/>
      <c r="B2144" s="232"/>
      <c r="C2144" s="232"/>
      <c r="D2144" s="234"/>
      <c r="E2144" s="231"/>
      <c r="F2144" s="226"/>
      <c r="G2144" s="260"/>
      <c r="H2144" s="270"/>
      <c r="I2144" s="225"/>
      <c r="J2144" s="231"/>
    </row>
    <row r="2145" spans="1:10" ht="12" customHeight="1" x14ac:dyDescent="0.2">
      <c r="A2145" s="264"/>
      <c r="B2145" s="232"/>
      <c r="C2145" s="233"/>
      <c r="D2145" s="234"/>
      <c r="E2145" s="231"/>
      <c r="F2145" s="269"/>
      <c r="G2145" s="261"/>
      <c r="H2145" s="270"/>
      <c r="I2145" s="225"/>
      <c r="J2145" s="263"/>
    </row>
    <row r="2146" spans="1:10" ht="12" customHeight="1" x14ac:dyDescent="0.2">
      <c r="A2146" s="264"/>
      <c r="B2146" s="232"/>
      <c r="C2146" s="232"/>
      <c r="D2146" s="234"/>
      <c r="E2146" s="235"/>
      <c r="F2146" s="267"/>
      <c r="G2146" s="260"/>
      <c r="H2146" s="262"/>
      <c r="I2146" s="267"/>
      <c r="J2146" s="235"/>
    </row>
    <row r="2147" spans="1:10" ht="12" customHeight="1" x14ac:dyDescent="0.2">
      <c r="A2147" s="264"/>
      <c r="B2147" s="232"/>
      <c r="C2147" s="233"/>
      <c r="D2147" s="234"/>
      <c r="E2147" s="235"/>
      <c r="F2147" s="267"/>
      <c r="G2147" s="261"/>
      <c r="H2147" s="262"/>
      <c r="I2147" s="267"/>
      <c r="J2147" s="235"/>
    </row>
    <row r="2148" spans="1:10" ht="12" customHeight="1" x14ac:dyDescent="0.2">
      <c r="A2148" s="264"/>
      <c r="B2148" s="232"/>
      <c r="C2148" s="232"/>
      <c r="D2148" s="234"/>
      <c r="E2148" s="231"/>
      <c r="F2148" s="226"/>
      <c r="G2148" s="260"/>
      <c r="H2148" s="262"/>
      <c r="I2148" s="225"/>
      <c r="J2148" s="231"/>
    </row>
    <row r="2149" spans="1:10" ht="12" customHeight="1" x14ac:dyDescent="0.2">
      <c r="A2149" s="264"/>
      <c r="B2149" s="232"/>
      <c r="C2149" s="232"/>
      <c r="D2149" s="234"/>
      <c r="E2149" s="231"/>
      <c r="F2149" s="263"/>
      <c r="G2149" s="261"/>
      <c r="H2149" s="262"/>
      <c r="I2149" s="225"/>
      <c r="J2149" s="263"/>
    </row>
    <row r="2150" spans="1:10" ht="12" customHeight="1" x14ac:dyDescent="0.2">
      <c r="A2150" s="264"/>
      <c r="B2150" s="232"/>
      <c r="C2150" s="232"/>
      <c r="D2150" s="234"/>
      <c r="E2150" s="235"/>
      <c r="F2150" s="267"/>
      <c r="G2150" s="260"/>
      <c r="H2150" s="262"/>
      <c r="I2150" s="267"/>
      <c r="J2150" s="235"/>
    </row>
    <row r="2151" spans="1:10" ht="12" customHeight="1" x14ac:dyDescent="0.2">
      <c r="A2151" s="264"/>
      <c r="B2151" s="232"/>
      <c r="C2151" s="232"/>
      <c r="D2151" s="234"/>
      <c r="E2151" s="235"/>
      <c r="F2151" s="267"/>
      <c r="G2151" s="261"/>
      <c r="H2151" s="262"/>
      <c r="I2151" s="267"/>
      <c r="J2151" s="235"/>
    </row>
    <row r="2152" spans="1:10" ht="12" customHeight="1" x14ac:dyDescent="0.2">
      <c r="A2152" s="264"/>
      <c r="B2152" s="232"/>
      <c r="C2152" s="232"/>
      <c r="D2152" s="234"/>
      <c r="E2152" s="231"/>
      <c r="F2152" s="226"/>
      <c r="G2152" s="260"/>
      <c r="H2152" s="262"/>
      <c r="I2152" s="225"/>
      <c r="J2152" s="231"/>
    </row>
    <row r="2153" spans="1:10" ht="12" customHeight="1" x14ac:dyDescent="0.2">
      <c r="A2153" s="264"/>
      <c r="B2153" s="232"/>
      <c r="C2153" s="233"/>
      <c r="D2153" s="234"/>
      <c r="E2153" s="231"/>
      <c r="F2153" s="263"/>
      <c r="G2153" s="261"/>
      <c r="H2153" s="262"/>
      <c r="I2153" s="225"/>
      <c r="J2153" s="263"/>
    </row>
    <row r="2154" spans="1:10" ht="12" customHeight="1" x14ac:dyDescent="0.2">
      <c r="A2154" s="264"/>
      <c r="B2154" s="232"/>
      <c r="C2154" s="232"/>
      <c r="D2154" s="234"/>
      <c r="E2154" s="235"/>
      <c r="F2154" s="267"/>
      <c r="G2154" s="260"/>
      <c r="H2154" s="262"/>
      <c r="I2154" s="267"/>
      <c r="J2154" s="235"/>
    </row>
    <row r="2155" spans="1:10" ht="12" customHeight="1" x14ac:dyDescent="0.2">
      <c r="A2155" s="264"/>
      <c r="B2155" s="232"/>
      <c r="C2155" s="233"/>
      <c r="D2155" s="234"/>
      <c r="E2155" s="235"/>
      <c r="F2155" s="267"/>
      <c r="G2155" s="261"/>
      <c r="H2155" s="262"/>
      <c r="I2155" s="267"/>
      <c r="J2155" s="235"/>
    </row>
    <row r="2156" spans="1:10" ht="12" customHeight="1" x14ac:dyDescent="0.2">
      <c r="A2156" s="264"/>
      <c r="B2156" s="232"/>
      <c r="C2156" s="232"/>
      <c r="D2156" s="234"/>
      <c r="E2156" s="231"/>
      <c r="F2156" s="226"/>
      <c r="G2156" s="260"/>
      <c r="H2156" s="262"/>
      <c r="I2156" s="225"/>
      <c r="J2156" s="231"/>
    </row>
    <row r="2157" spans="1:10" ht="12" customHeight="1" x14ac:dyDescent="0.2">
      <c r="A2157" s="264"/>
      <c r="B2157" s="232"/>
      <c r="C2157" s="233"/>
      <c r="D2157" s="234"/>
      <c r="E2157" s="231"/>
      <c r="F2157" s="263"/>
      <c r="G2157" s="261"/>
      <c r="H2157" s="262"/>
      <c r="I2157" s="225"/>
      <c r="J2157" s="263"/>
    </row>
    <row r="2158" spans="1:10" ht="12" customHeight="1" x14ac:dyDescent="0.2">
      <c r="A2158" s="264"/>
      <c r="B2158" s="232"/>
      <c r="C2158" s="232"/>
      <c r="D2158" s="234"/>
      <c r="E2158" s="235"/>
      <c r="F2158" s="267"/>
      <c r="G2158" s="260"/>
      <c r="H2158" s="262"/>
      <c r="I2158" s="268"/>
      <c r="J2158" s="235"/>
    </row>
    <row r="2159" spans="1:10" ht="12" customHeight="1" x14ac:dyDescent="0.2">
      <c r="A2159" s="264"/>
      <c r="B2159" s="232"/>
      <c r="C2159" s="233"/>
      <c r="D2159" s="234"/>
      <c r="E2159" s="235"/>
      <c r="F2159" s="267"/>
      <c r="G2159" s="261"/>
      <c r="H2159" s="262"/>
      <c r="I2159" s="268"/>
      <c r="J2159" s="235"/>
    </row>
    <row r="2160" spans="1:10" ht="12" customHeight="1" x14ac:dyDescent="0.2">
      <c r="A2160" s="264"/>
      <c r="B2160" s="232"/>
      <c r="C2160" s="232"/>
      <c r="D2160" s="234"/>
      <c r="E2160" s="235"/>
      <c r="F2160" s="267"/>
      <c r="G2160" s="260"/>
      <c r="H2160" s="262"/>
      <c r="I2160" s="267"/>
      <c r="J2160" s="235"/>
    </row>
    <row r="2161" spans="1:10" ht="12" customHeight="1" x14ac:dyDescent="0.2">
      <c r="A2161" s="264"/>
      <c r="B2161" s="232"/>
      <c r="C2161" s="233"/>
      <c r="D2161" s="234"/>
      <c r="E2161" s="235"/>
      <c r="F2161" s="267"/>
      <c r="G2161" s="261"/>
      <c r="H2161" s="262"/>
      <c r="I2161" s="267"/>
      <c r="J2161" s="235"/>
    </row>
    <row r="2162" spans="1:10" ht="12" customHeight="1" x14ac:dyDescent="0.2">
      <c r="A2162" s="264"/>
      <c r="B2162" s="232"/>
      <c r="C2162" s="232"/>
      <c r="D2162" s="234"/>
      <c r="E2162" s="235"/>
      <c r="F2162" s="267"/>
      <c r="G2162" s="260"/>
      <c r="H2162" s="262"/>
      <c r="I2162" s="267"/>
      <c r="J2162" s="235"/>
    </row>
    <row r="2163" spans="1:10" ht="12" customHeight="1" x14ac:dyDescent="0.2">
      <c r="A2163" s="264"/>
      <c r="B2163" s="232"/>
      <c r="C2163" s="233"/>
      <c r="D2163" s="234"/>
      <c r="E2163" s="235"/>
      <c r="F2163" s="267"/>
      <c r="G2163" s="261"/>
      <c r="H2163" s="262"/>
      <c r="I2163" s="267"/>
      <c r="J2163" s="235"/>
    </row>
    <row r="2164" spans="1:10" ht="12" customHeight="1" x14ac:dyDescent="0.2">
      <c r="A2164" s="264"/>
      <c r="B2164" s="232"/>
      <c r="C2164" s="232"/>
      <c r="D2164" s="234"/>
      <c r="E2164" s="238"/>
      <c r="F2164" s="277"/>
      <c r="G2164" s="290"/>
      <c r="H2164" s="281"/>
      <c r="I2164" s="285"/>
      <c r="J2164" s="277"/>
    </row>
    <row r="2165" spans="1:10" ht="12" customHeight="1" x14ac:dyDescent="0.2">
      <c r="A2165" s="264"/>
      <c r="B2165" s="232"/>
      <c r="C2165" s="233"/>
      <c r="D2165" s="234"/>
      <c r="E2165" s="238"/>
      <c r="F2165" s="277"/>
      <c r="G2165" s="279"/>
      <c r="H2165" s="281"/>
      <c r="I2165" s="285"/>
      <c r="J2165" s="277"/>
    </row>
    <row r="2166" spans="1:10" ht="12" customHeight="1" x14ac:dyDescent="0.2">
      <c r="A2166" s="264"/>
      <c r="B2166" s="232"/>
      <c r="C2166" s="232"/>
      <c r="D2166" s="234"/>
      <c r="E2166" s="231"/>
      <c r="F2166" s="226"/>
      <c r="G2166" s="260"/>
      <c r="H2166" s="262"/>
      <c r="I2166" s="225"/>
      <c r="J2166" s="231"/>
    </row>
    <row r="2167" spans="1:10" ht="12" customHeight="1" x14ac:dyDescent="0.2">
      <c r="A2167" s="264"/>
      <c r="B2167" s="232"/>
      <c r="C2167" s="233"/>
      <c r="D2167" s="234"/>
      <c r="E2167" s="231"/>
      <c r="F2167" s="263"/>
      <c r="G2167" s="261"/>
      <c r="H2167" s="262"/>
      <c r="I2167" s="225"/>
      <c r="J2167" s="263"/>
    </row>
    <row r="2168" spans="1:10" ht="12" customHeight="1" x14ac:dyDescent="0.2">
      <c r="A2168" s="264"/>
      <c r="B2168" s="232"/>
      <c r="C2168" s="232"/>
      <c r="D2168" s="234"/>
      <c r="E2168" s="235"/>
      <c r="F2168" s="267"/>
      <c r="G2168" s="260"/>
      <c r="H2168" s="262"/>
      <c r="I2168" s="268"/>
      <c r="J2168" s="235"/>
    </row>
    <row r="2169" spans="1:10" ht="12" customHeight="1" x14ac:dyDescent="0.2">
      <c r="A2169" s="264"/>
      <c r="B2169" s="232"/>
      <c r="C2169" s="233"/>
      <c r="D2169" s="234"/>
      <c r="E2169" s="235"/>
      <c r="F2169" s="267"/>
      <c r="G2169" s="261"/>
      <c r="H2169" s="262"/>
      <c r="I2169" s="268"/>
      <c r="J2169" s="235"/>
    </row>
    <row r="2170" spans="1:10" ht="12" customHeight="1" x14ac:dyDescent="0.2">
      <c r="A2170" s="264"/>
      <c r="B2170" s="232"/>
      <c r="C2170" s="232"/>
      <c r="D2170" s="234"/>
      <c r="E2170" s="231"/>
      <c r="F2170" s="226"/>
      <c r="G2170" s="260"/>
      <c r="H2170" s="262"/>
      <c r="I2170" s="225"/>
      <c r="J2170" s="231"/>
    </row>
    <row r="2171" spans="1:10" ht="12" customHeight="1" x14ac:dyDescent="0.2">
      <c r="A2171" s="264"/>
      <c r="B2171" s="232"/>
      <c r="C2171" s="233"/>
      <c r="D2171" s="234"/>
      <c r="E2171" s="231"/>
      <c r="F2171" s="263"/>
      <c r="G2171" s="261"/>
      <c r="H2171" s="262"/>
      <c r="I2171" s="225"/>
      <c r="J2171" s="263"/>
    </row>
    <row r="2172" spans="1:10" ht="12" customHeight="1" x14ac:dyDescent="0.2">
      <c r="A2172" s="264"/>
      <c r="B2172" s="232"/>
      <c r="C2172" s="232"/>
      <c r="D2172" s="234"/>
      <c r="E2172" s="235"/>
      <c r="F2172" s="267"/>
      <c r="G2172" s="260"/>
      <c r="H2172" s="262"/>
      <c r="I2172" s="268"/>
      <c r="J2172" s="235"/>
    </row>
    <row r="2173" spans="1:10" ht="12" customHeight="1" x14ac:dyDescent="0.2">
      <c r="A2173" s="264"/>
      <c r="B2173" s="232"/>
      <c r="C2173" s="233"/>
      <c r="D2173" s="234"/>
      <c r="E2173" s="235"/>
      <c r="F2173" s="267"/>
      <c r="G2173" s="261"/>
      <c r="H2173" s="262"/>
      <c r="I2173" s="268"/>
      <c r="J2173" s="235"/>
    </row>
    <row r="2174" spans="1:10" ht="12" customHeight="1" x14ac:dyDescent="0.2">
      <c r="A2174" s="264"/>
      <c r="B2174" s="232"/>
      <c r="C2174" s="232"/>
      <c r="D2174" s="234"/>
      <c r="E2174" s="235"/>
      <c r="F2174" s="267"/>
      <c r="G2174" s="260"/>
      <c r="H2174" s="262"/>
      <c r="I2174" s="267"/>
      <c r="J2174" s="235"/>
    </row>
    <row r="2175" spans="1:10" ht="12" customHeight="1" x14ac:dyDescent="0.2">
      <c r="A2175" s="264"/>
      <c r="B2175" s="232"/>
      <c r="C2175" s="233"/>
      <c r="D2175" s="234"/>
      <c r="E2175" s="235"/>
      <c r="F2175" s="267"/>
      <c r="G2175" s="261"/>
      <c r="H2175" s="262"/>
      <c r="I2175" s="267"/>
      <c r="J2175" s="235"/>
    </row>
    <row r="2176" spans="1:10" ht="12" customHeight="1" x14ac:dyDescent="0.2">
      <c r="A2176" s="264"/>
      <c r="B2176" s="232"/>
      <c r="C2176" s="232"/>
      <c r="D2176" s="234"/>
      <c r="E2176" s="231"/>
      <c r="F2176" s="226"/>
      <c r="G2176" s="260"/>
      <c r="H2176" s="262"/>
      <c r="I2176" s="225"/>
      <c r="J2176" s="231"/>
    </row>
    <row r="2177" spans="1:10" ht="12" customHeight="1" x14ac:dyDescent="0.2">
      <c r="A2177" s="264"/>
      <c r="B2177" s="232"/>
      <c r="C2177" s="233"/>
      <c r="D2177" s="234"/>
      <c r="E2177" s="231"/>
      <c r="F2177" s="263"/>
      <c r="G2177" s="261"/>
      <c r="H2177" s="262"/>
      <c r="I2177" s="225"/>
      <c r="J2177" s="263"/>
    </row>
    <row r="2178" spans="1:10" ht="12" customHeight="1" x14ac:dyDescent="0.2">
      <c r="A2178" s="264"/>
      <c r="B2178" s="232"/>
      <c r="C2178" s="232"/>
      <c r="D2178" s="234"/>
      <c r="E2178" s="235"/>
      <c r="F2178" s="267"/>
      <c r="G2178" s="260"/>
      <c r="H2178" s="262"/>
      <c r="I2178" s="268"/>
      <c r="J2178" s="235"/>
    </row>
    <row r="2179" spans="1:10" ht="12" customHeight="1" x14ac:dyDescent="0.2">
      <c r="A2179" s="264"/>
      <c r="B2179" s="232"/>
      <c r="C2179" s="233"/>
      <c r="D2179" s="234"/>
      <c r="E2179" s="235"/>
      <c r="F2179" s="267"/>
      <c r="G2179" s="261"/>
      <c r="H2179" s="262"/>
      <c r="I2179" s="268"/>
      <c r="J2179" s="235"/>
    </row>
    <row r="2180" spans="1:10" ht="12" customHeight="1" x14ac:dyDescent="0.2">
      <c r="A2180" s="264"/>
      <c r="B2180" s="232"/>
      <c r="C2180" s="232"/>
      <c r="D2180" s="234"/>
      <c r="E2180" s="235"/>
      <c r="F2180" s="267"/>
      <c r="G2180" s="260"/>
      <c r="H2180" s="262"/>
      <c r="I2180" s="267"/>
      <c r="J2180" s="235"/>
    </row>
    <row r="2181" spans="1:10" ht="12" customHeight="1" x14ac:dyDescent="0.2">
      <c r="A2181" s="264"/>
      <c r="B2181" s="232"/>
      <c r="C2181" s="233"/>
      <c r="D2181" s="234"/>
      <c r="E2181" s="235"/>
      <c r="F2181" s="267"/>
      <c r="G2181" s="261"/>
      <c r="H2181" s="262"/>
      <c r="I2181" s="267"/>
      <c r="J2181" s="235"/>
    </row>
    <row r="2182" spans="1:10" ht="12" customHeight="1" x14ac:dyDescent="0.2">
      <c r="A2182" s="264"/>
      <c r="B2182" s="232"/>
      <c r="C2182" s="232"/>
      <c r="D2182" s="234"/>
      <c r="E2182" s="231"/>
      <c r="F2182" s="226"/>
      <c r="G2182" s="260"/>
      <c r="H2182" s="262"/>
      <c r="I2182" s="225"/>
      <c r="J2182" s="231"/>
    </row>
    <row r="2183" spans="1:10" ht="12" customHeight="1" x14ac:dyDescent="0.2">
      <c r="A2183" s="264"/>
      <c r="B2183" s="232"/>
      <c r="C2183" s="233"/>
      <c r="D2183" s="234"/>
      <c r="E2183" s="231"/>
      <c r="F2183" s="263"/>
      <c r="G2183" s="261"/>
      <c r="H2183" s="262"/>
      <c r="I2183" s="225"/>
      <c r="J2183" s="263"/>
    </row>
    <row r="2184" spans="1:10" ht="12" customHeight="1" x14ac:dyDescent="0.2">
      <c r="A2184" s="264"/>
      <c r="B2184" s="232"/>
      <c r="C2184" s="232"/>
      <c r="D2184" s="234"/>
      <c r="E2184" s="231"/>
      <c r="F2184" s="226"/>
      <c r="G2184" s="260"/>
      <c r="H2184" s="262"/>
      <c r="I2184" s="225"/>
      <c r="J2184" s="231"/>
    </row>
    <row r="2185" spans="1:10" ht="12" customHeight="1" x14ac:dyDescent="0.2">
      <c r="A2185" s="264"/>
      <c r="B2185" s="232"/>
      <c r="C2185" s="233"/>
      <c r="D2185" s="234"/>
      <c r="E2185" s="231"/>
      <c r="F2185" s="263"/>
      <c r="G2185" s="261"/>
      <c r="H2185" s="262"/>
      <c r="I2185" s="225"/>
      <c r="J2185" s="263"/>
    </row>
    <row r="2186" spans="1:10" ht="12" customHeight="1" x14ac:dyDescent="0.2">
      <c r="A2186" s="264"/>
      <c r="B2186" s="232"/>
      <c r="C2186" s="232"/>
      <c r="D2186" s="234"/>
      <c r="E2186" s="235"/>
      <c r="F2186" s="267"/>
      <c r="G2186" s="260"/>
      <c r="H2186" s="262"/>
      <c r="I2186" s="268"/>
      <c r="J2186" s="235"/>
    </row>
    <row r="2187" spans="1:10" ht="12" customHeight="1" x14ac:dyDescent="0.2">
      <c r="A2187" s="264"/>
      <c r="B2187" s="232"/>
      <c r="C2187" s="233"/>
      <c r="D2187" s="234"/>
      <c r="E2187" s="235"/>
      <c r="F2187" s="267"/>
      <c r="G2187" s="261"/>
      <c r="H2187" s="262"/>
      <c r="I2187" s="268"/>
      <c r="J2187" s="235"/>
    </row>
    <row r="2188" spans="1:10" ht="12" customHeight="1" x14ac:dyDescent="0.2">
      <c r="A2188" s="264"/>
      <c r="B2188" s="232"/>
      <c r="C2188" s="232"/>
      <c r="D2188" s="234"/>
      <c r="E2188" s="235"/>
      <c r="F2188" s="267"/>
      <c r="G2188" s="260"/>
      <c r="H2188" s="262"/>
      <c r="I2188" s="267"/>
      <c r="J2188" s="235"/>
    </row>
    <row r="2189" spans="1:10" ht="12" customHeight="1" x14ac:dyDescent="0.2">
      <c r="A2189" s="264"/>
      <c r="B2189" s="232"/>
      <c r="C2189" s="233"/>
      <c r="D2189" s="234"/>
      <c r="E2189" s="235"/>
      <c r="F2189" s="267"/>
      <c r="G2189" s="261"/>
      <c r="H2189" s="262"/>
      <c r="I2189" s="267"/>
      <c r="J2189" s="235"/>
    </row>
    <row r="2190" spans="1:10" ht="12" customHeight="1" x14ac:dyDescent="0.2">
      <c r="A2190" s="264"/>
      <c r="B2190" s="232"/>
      <c r="C2190" s="232"/>
      <c r="D2190" s="234"/>
      <c r="E2190" s="235"/>
      <c r="F2190" s="267"/>
      <c r="G2190" s="260"/>
      <c r="H2190" s="262"/>
      <c r="I2190" s="268"/>
      <c r="J2190" s="235"/>
    </row>
    <row r="2191" spans="1:10" ht="12" customHeight="1" x14ac:dyDescent="0.2">
      <c r="A2191" s="264"/>
      <c r="B2191" s="232"/>
      <c r="C2191" s="233"/>
      <c r="D2191" s="234"/>
      <c r="E2191" s="235"/>
      <c r="F2191" s="267"/>
      <c r="G2191" s="261"/>
      <c r="H2191" s="262"/>
      <c r="I2191" s="268"/>
      <c r="J2191" s="235"/>
    </row>
    <row r="2192" spans="1:10" ht="12" customHeight="1" x14ac:dyDescent="0.2">
      <c r="A2192" s="264"/>
      <c r="B2192" s="232"/>
      <c r="C2192" s="232"/>
      <c r="D2192" s="234"/>
      <c r="E2192" s="231"/>
      <c r="F2192" s="226"/>
      <c r="G2192" s="260"/>
      <c r="H2192" s="262"/>
      <c r="I2192" s="225"/>
      <c r="J2192" s="231"/>
    </row>
    <row r="2193" spans="1:10" ht="12" customHeight="1" x14ac:dyDescent="0.2">
      <c r="A2193" s="264"/>
      <c r="B2193" s="232"/>
      <c r="C2193" s="233"/>
      <c r="D2193" s="234"/>
      <c r="E2193" s="231"/>
      <c r="F2193" s="263"/>
      <c r="G2193" s="261"/>
      <c r="H2193" s="262"/>
      <c r="I2193" s="225"/>
      <c r="J2193" s="263"/>
    </row>
    <row r="2194" spans="1:10" ht="12" customHeight="1" x14ac:dyDescent="0.2">
      <c r="A2194" s="264"/>
      <c r="B2194" s="232"/>
      <c r="C2194" s="232"/>
      <c r="D2194" s="234"/>
      <c r="E2194" s="235"/>
      <c r="F2194" s="267"/>
      <c r="G2194" s="260"/>
      <c r="H2194" s="262"/>
      <c r="I2194" s="268"/>
      <c r="J2194" s="235"/>
    </row>
    <row r="2195" spans="1:10" ht="12" customHeight="1" x14ac:dyDescent="0.2">
      <c r="A2195" s="264"/>
      <c r="B2195" s="232"/>
      <c r="C2195" s="233"/>
      <c r="D2195" s="234"/>
      <c r="E2195" s="235"/>
      <c r="F2195" s="267"/>
      <c r="G2195" s="261"/>
      <c r="H2195" s="262"/>
      <c r="I2195" s="268"/>
      <c r="J2195" s="235"/>
    </row>
    <row r="2196" spans="1:10" ht="12" customHeight="1" x14ac:dyDescent="0.2">
      <c r="A2196" s="264"/>
      <c r="B2196" s="232"/>
      <c r="C2196" s="232"/>
      <c r="D2196" s="234"/>
      <c r="E2196" s="231"/>
      <c r="F2196" s="226"/>
      <c r="G2196" s="260"/>
      <c r="H2196" s="262"/>
      <c r="I2196" s="225"/>
      <c r="J2196" s="231"/>
    </row>
    <row r="2197" spans="1:10" ht="12" customHeight="1" x14ac:dyDescent="0.2">
      <c r="A2197" s="264"/>
      <c r="B2197" s="232"/>
      <c r="C2197" s="233"/>
      <c r="D2197" s="234"/>
      <c r="E2197" s="231"/>
      <c r="F2197" s="263"/>
      <c r="G2197" s="261"/>
      <c r="H2197" s="262"/>
      <c r="I2197" s="225"/>
      <c r="J2197" s="263"/>
    </row>
    <row r="2198" spans="1:10" ht="12" customHeight="1" x14ac:dyDescent="0.2">
      <c r="A2198" s="264"/>
      <c r="B2198" s="232"/>
      <c r="C2198" s="232"/>
      <c r="D2198" s="234"/>
      <c r="E2198" s="231"/>
      <c r="F2198" s="226"/>
      <c r="G2198" s="260"/>
      <c r="H2198" s="262"/>
      <c r="I2198" s="225"/>
      <c r="J2198" s="231"/>
    </row>
    <row r="2199" spans="1:10" ht="12" customHeight="1" x14ac:dyDescent="0.2">
      <c r="A2199" s="264"/>
      <c r="B2199" s="232"/>
      <c r="C2199" s="233"/>
      <c r="D2199" s="234"/>
      <c r="E2199" s="231"/>
      <c r="F2199" s="263"/>
      <c r="G2199" s="261"/>
      <c r="H2199" s="262"/>
      <c r="I2199" s="225"/>
      <c r="J2199" s="263"/>
    </row>
    <row r="2200" spans="1:10" ht="12" customHeight="1" x14ac:dyDescent="0.2">
      <c r="A2200" s="264"/>
      <c r="B2200" s="232"/>
      <c r="C2200" s="232"/>
      <c r="D2200" s="234"/>
      <c r="E2200" s="235"/>
      <c r="F2200" s="267"/>
      <c r="G2200" s="260"/>
      <c r="H2200" s="262"/>
      <c r="I2200" s="268"/>
      <c r="J2200" s="235"/>
    </row>
    <row r="2201" spans="1:10" ht="12" customHeight="1" x14ac:dyDescent="0.2">
      <c r="A2201" s="264"/>
      <c r="B2201" s="232"/>
      <c r="C2201" s="233"/>
      <c r="D2201" s="234"/>
      <c r="E2201" s="235"/>
      <c r="F2201" s="267"/>
      <c r="G2201" s="261"/>
      <c r="H2201" s="262"/>
      <c r="I2201" s="268"/>
      <c r="J2201" s="235"/>
    </row>
    <row r="2202" spans="1:10" ht="12" customHeight="1" x14ac:dyDescent="0.2">
      <c r="A2202" s="264"/>
      <c r="B2202" s="232"/>
      <c r="C2202" s="232"/>
      <c r="D2202" s="234"/>
      <c r="E2202" s="231"/>
      <c r="F2202" s="226"/>
      <c r="G2202" s="260"/>
      <c r="H2202" s="262"/>
      <c r="I2202" s="225"/>
      <c r="J2202" s="231"/>
    </row>
    <row r="2203" spans="1:10" ht="12" customHeight="1" x14ac:dyDescent="0.2">
      <c r="A2203" s="264"/>
      <c r="B2203" s="232"/>
      <c r="C2203" s="232"/>
      <c r="D2203" s="234"/>
      <c r="E2203" s="231"/>
      <c r="F2203" s="263"/>
      <c r="G2203" s="261"/>
      <c r="H2203" s="262"/>
      <c r="I2203" s="225"/>
      <c r="J2203" s="263"/>
    </row>
    <row r="2204" spans="1:10" ht="12" customHeight="1" x14ac:dyDescent="0.2">
      <c r="A2204" s="266"/>
      <c r="B2204" s="232"/>
      <c r="C2204" s="232"/>
      <c r="D2204" s="232"/>
      <c r="E2204" s="235"/>
      <c r="F2204" s="267"/>
      <c r="G2204" s="260"/>
      <c r="H2204" s="262"/>
      <c r="I2204" s="268"/>
      <c r="J2204" s="235"/>
    </row>
    <row r="2205" spans="1:10" ht="12" customHeight="1" x14ac:dyDescent="0.2">
      <c r="A2205" s="266"/>
      <c r="B2205" s="232"/>
      <c r="C2205" s="233"/>
      <c r="D2205" s="232"/>
      <c r="E2205" s="235"/>
      <c r="F2205" s="267"/>
      <c r="G2205" s="261"/>
      <c r="H2205" s="262"/>
      <c r="I2205" s="268"/>
      <c r="J2205" s="235"/>
    </row>
    <row r="2206" spans="1:10" ht="12" customHeight="1" x14ac:dyDescent="0.2">
      <c r="A2206" s="266"/>
      <c r="B2206" s="232"/>
      <c r="C2206" s="232"/>
      <c r="D2206" s="232"/>
      <c r="E2206" s="231"/>
      <c r="F2206" s="226"/>
      <c r="G2206" s="260"/>
      <c r="H2206" s="262"/>
      <c r="I2206" s="225"/>
      <c r="J2206" s="231"/>
    </row>
    <row r="2207" spans="1:10" ht="12" customHeight="1" x14ac:dyDescent="0.2">
      <c r="A2207" s="266"/>
      <c r="B2207" s="232"/>
      <c r="C2207" s="232"/>
      <c r="D2207" s="232"/>
      <c r="E2207" s="231"/>
      <c r="F2207" s="263"/>
      <c r="G2207" s="261"/>
      <c r="H2207" s="262"/>
      <c r="I2207" s="225"/>
      <c r="J2207" s="263"/>
    </row>
    <row r="2208" spans="1:10" ht="12" customHeight="1" x14ac:dyDescent="0.2">
      <c r="A2208" s="264"/>
      <c r="B2208" s="232"/>
      <c r="C2208" s="232"/>
      <c r="D2208" s="234"/>
      <c r="E2208" s="235"/>
      <c r="F2208" s="267"/>
      <c r="G2208" s="260"/>
      <c r="H2208" s="262"/>
      <c r="I2208" s="268"/>
      <c r="J2208" s="235"/>
    </row>
    <row r="2209" spans="1:10" ht="12" customHeight="1" x14ac:dyDescent="0.2">
      <c r="A2209" s="264"/>
      <c r="B2209" s="232"/>
      <c r="C2209" s="232"/>
      <c r="D2209" s="234"/>
      <c r="E2209" s="235"/>
      <c r="F2209" s="267"/>
      <c r="G2209" s="261"/>
      <c r="H2209" s="262"/>
      <c r="I2209" s="268"/>
      <c r="J2209" s="235"/>
    </row>
    <row r="2210" spans="1:10" ht="12" customHeight="1" x14ac:dyDescent="0.2">
      <c r="A2210" s="264"/>
      <c r="B2210" s="232"/>
      <c r="C2210" s="232"/>
      <c r="D2210" s="234"/>
      <c r="E2210" s="231"/>
      <c r="F2210" s="226"/>
      <c r="G2210" s="260"/>
      <c r="H2210" s="262"/>
      <c r="I2210" s="225"/>
      <c r="J2210" s="231"/>
    </row>
    <row r="2211" spans="1:10" ht="12" customHeight="1" x14ac:dyDescent="0.2">
      <c r="A2211" s="264"/>
      <c r="B2211" s="232"/>
      <c r="C2211" s="233"/>
      <c r="D2211" s="234"/>
      <c r="E2211" s="231"/>
      <c r="F2211" s="263"/>
      <c r="G2211" s="261"/>
      <c r="H2211" s="262"/>
      <c r="I2211" s="225"/>
      <c r="J2211" s="263"/>
    </row>
    <row r="2212" spans="1:10" ht="12" customHeight="1" x14ac:dyDescent="0.2">
      <c r="A2212" s="264"/>
      <c r="B2212" s="232"/>
      <c r="C2212" s="232"/>
      <c r="D2212" s="234"/>
      <c r="E2212" s="231"/>
      <c r="F2212" s="226"/>
      <c r="G2212" s="260"/>
      <c r="H2212" s="262"/>
      <c r="I2212" s="225"/>
      <c r="J2212" s="231"/>
    </row>
    <row r="2213" spans="1:10" ht="12" customHeight="1" x14ac:dyDescent="0.2">
      <c r="A2213" s="264"/>
      <c r="B2213" s="232"/>
      <c r="C2213" s="233"/>
      <c r="D2213" s="234"/>
      <c r="E2213" s="231"/>
      <c r="F2213" s="263"/>
      <c r="G2213" s="261"/>
      <c r="H2213" s="262"/>
      <c r="I2213" s="225"/>
      <c r="J2213" s="263"/>
    </row>
    <row r="2214" spans="1:10" ht="12" customHeight="1" x14ac:dyDescent="0.2">
      <c r="A2214" s="264"/>
      <c r="B2214" s="232"/>
      <c r="C2214" s="232"/>
      <c r="D2214" s="234"/>
      <c r="E2214" s="235"/>
      <c r="F2214" s="267"/>
      <c r="G2214" s="260"/>
      <c r="H2214" s="262"/>
      <c r="I2214" s="268"/>
      <c r="J2214" s="235"/>
    </row>
    <row r="2215" spans="1:10" ht="12" customHeight="1" x14ac:dyDescent="0.2">
      <c r="A2215" s="264"/>
      <c r="B2215" s="232"/>
      <c r="C2215" s="233"/>
      <c r="D2215" s="234"/>
      <c r="E2215" s="235"/>
      <c r="F2215" s="267"/>
      <c r="G2215" s="261"/>
      <c r="H2215" s="262"/>
      <c r="I2215" s="268"/>
      <c r="J2215" s="235"/>
    </row>
    <row r="2216" spans="1:10" ht="12" customHeight="1" x14ac:dyDescent="0.2">
      <c r="A2216" s="264"/>
      <c r="B2216" s="232"/>
      <c r="C2216" s="232"/>
      <c r="D2216" s="234"/>
      <c r="E2216" s="235"/>
      <c r="F2216" s="267"/>
      <c r="G2216" s="260"/>
      <c r="H2216" s="262"/>
      <c r="I2216" s="267"/>
      <c r="J2216" s="235"/>
    </row>
    <row r="2217" spans="1:10" ht="12" customHeight="1" x14ac:dyDescent="0.2">
      <c r="A2217" s="264"/>
      <c r="B2217" s="232"/>
      <c r="C2217" s="232"/>
      <c r="D2217" s="234"/>
      <c r="E2217" s="235"/>
      <c r="F2217" s="267"/>
      <c r="G2217" s="261"/>
      <c r="H2217" s="262"/>
      <c r="I2217" s="267"/>
      <c r="J2217" s="235"/>
    </row>
    <row r="2218" spans="1:10" ht="12" customHeight="1" x14ac:dyDescent="0.2">
      <c r="A2218" s="264"/>
      <c r="B2218" s="232"/>
      <c r="C2218" s="232"/>
      <c r="D2218" s="234"/>
      <c r="E2218" s="231"/>
      <c r="F2218" s="226"/>
      <c r="G2218" s="260"/>
      <c r="H2218" s="262"/>
      <c r="I2218" s="225"/>
      <c r="J2218" s="231"/>
    </row>
    <row r="2219" spans="1:10" ht="12" customHeight="1" x14ac:dyDescent="0.2">
      <c r="A2219" s="264"/>
      <c r="B2219" s="232"/>
      <c r="C2219" s="233"/>
      <c r="D2219" s="234"/>
      <c r="E2219" s="231"/>
      <c r="F2219" s="263"/>
      <c r="G2219" s="261"/>
      <c r="H2219" s="262"/>
      <c r="I2219" s="225"/>
      <c r="J2219" s="263"/>
    </row>
    <row r="2220" spans="1:10" ht="12" customHeight="1" x14ac:dyDescent="0.2">
      <c r="A2220" s="264"/>
      <c r="B2220" s="232"/>
      <c r="C2220" s="232"/>
      <c r="D2220" s="234"/>
      <c r="E2220" s="235"/>
      <c r="F2220" s="267"/>
      <c r="G2220" s="260"/>
      <c r="H2220" s="262"/>
      <c r="I2220" s="268"/>
      <c r="J2220" s="235"/>
    </row>
    <row r="2221" spans="1:10" ht="12" customHeight="1" x14ac:dyDescent="0.2">
      <c r="A2221" s="264"/>
      <c r="B2221" s="232"/>
      <c r="C2221" s="233"/>
      <c r="D2221" s="234"/>
      <c r="E2221" s="235"/>
      <c r="F2221" s="267"/>
      <c r="G2221" s="261"/>
      <c r="H2221" s="262"/>
      <c r="I2221" s="268"/>
      <c r="J2221" s="235"/>
    </row>
    <row r="2222" spans="1:10" ht="12" customHeight="1" x14ac:dyDescent="0.2">
      <c r="A2222" s="264"/>
      <c r="B2222" s="232"/>
      <c r="C2222" s="232"/>
      <c r="D2222" s="234"/>
      <c r="E2222" s="235"/>
      <c r="F2222" s="267"/>
      <c r="G2222" s="260"/>
      <c r="H2222" s="262"/>
      <c r="I2222" s="267"/>
      <c r="J2222" s="235"/>
    </row>
    <row r="2223" spans="1:10" ht="12" customHeight="1" x14ac:dyDescent="0.2">
      <c r="A2223" s="264"/>
      <c r="B2223" s="232"/>
      <c r="C2223" s="233"/>
      <c r="D2223" s="234"/>
      <c r="E2223" s="235"/>
      <c r="F2223" s="267"/>
      <c r="G2223" s="261"/>
      <c r="H2223" s="262"/>
      <c r="I2223" s="267"/>
      <c r="J2223" s="235"/>
    </row>
    <row r="2224" spans="1:10" ht="12" customHeight="1" x14ac:dyDescent="0.2">
      <c r="A2224" s="264"/>
      <c r="B2224" s="232"/>
      <c r="C2224" s="232"/>
      <c r="D2224" s="234"/>
      <c r="E2224" s="231"/>
      <c r="F2224" s="226"/>
      <c r="G2224" s="260"/>
      <c r="H2224" s="262"/>
      <c r="I2224" s="225"/>
      <c r="J2224" s="231"/>
    </row>
    <row r="2225" spans="1:10" ht="12" customHeight="1" x14ac:dyDescent="0.2">
      <c r="A2225" s="264"/>
      <c r="B2225" s="232"/>
      <c r="C2225" s="233"/>
      <c r="D2225" s="234"/>
      <c r="E2225" s="231"/>
      <c r="F2225" s="263"/>
      <c r="G2225" s="261"/>
      <c r="H2225" s="262"/>
      <c r="I2225" s="225"/>
      <c r="J2225" s="263"/>
    </row>
    <row r="2226" spans="1:10" ht="12" customHeight="1" x14ac:dyDescent="0.2">
      <c r="A2226" s="266"/>
      <c r="B2226" s="232"/>
      <c r="C2226" s="232"/>
      <c r="D2226" s="232"/>
      <c r="E2226" s="231"/>
      <c r="F2226" s="226"/>
      <c r="G2226" s="260"/>
      <c r="H2226" s="262"/>
      <c r="I2226" s="225"/>
      <c r="J2226" s="231"/>
    </row>
    <row r="2227" spans="1:10" ht="12" customHeight="1" x14ac:dyDescent="0.2">
      <c r="A2227" s="266"/>
      <c r="B2227" s="232"/>
      <c r="C2227" s="233"/>
      <c r="D2227" s="232"/>
      <c r="E2227" s="231"/>
      <c r="F2227" s="263"/>
      <c r="G2227" s="261"/>
      <c r="H2227" s="262"/>
      <c r="I2227" s="225"/>
      <c r="J2227" s="263"/>
    </row>
    <row r="2228" spans="1:10" ht="12" customHeight="1" x14ac:dyDescent="0.2">
      <c r="A2228" s="264"/>
      <c r="B2228" s="232"/>
      <c r="C2228" s="232"/>
      <c r="D2228" s="234"/>
      <c r="E2228" s="235"/>
      <c r="F2228" s="267"/>
      <c r="G2228" s="260"/>
      <c r="H2228" s="262"/>
      <c r="I2228" s="268"/>
      <c r="J2228" s="235"/>
    </row>
    <row r="2229" spans="1:10" ht="12" customHeight="1" x14ac:dyDescent="0.2">
      <c r="A2229" s="264"/>
      <c r="B2229" s="232"/>
      <c r="C2229" s="232"/>
      <c r="D2229" s="234"/>
      <c r="E2229" s="235"/>
      <c r="F2229" s="267"/>
      <c r="G2229" s="261"/>
      <c r="H2229" s="262"/>
      <c r="I2229" s="268"/>
      <c r="J2229" s="235"/>
    </row>
    <row r="2230" spans="1:10" ht="12" customHeight="1" x14ac:dyDescent="0.2">
      <c r="A2230" s="266"/>
      <c r="B2230" s="232"/>
      <c r="C2230" s="232"/>
      <c r="D2230" s="232"/>
      <c r="E2230" s="235"/>
      <c r="F2230" s="267"/>
      <c r="G2230" s="260"/>
      <c r="H2230" s="262"/>
      <c r="I2230" s="268"/>
      <c r="J2230" s="235"/>
    </row>
    <row r="2231" spans="1:10" ht="12" customHeight="1" x14ac:dyDescent="0.2">
      <c r="A2231" s="266"/>
      <c r="B2231" s="232"/>
      <c r="C2231" s="233"/>
      <c r="D2231" s="232"/>
      <c r="E2231" s="235"/>
      <c r="F2231" s="267"/>
      <c r="G2231" s="261"/>
      <c r="H2231" s="262"/>
      <c r="I2231" s="268"/>
      <c r="J2231" s="235"/>
    </row>
    <row r="2232" spans="1:10" ht="12" customHeight="1" x14ac:dyDescent="0.2">
      <c r="A2232" s="264"/>
      <c r="B2232" s="232"/>
      <c r="C2232" s="232"/>
      <c r="D2232" s="234"/>
      <c r="E2232" s="235"/>
      <c r="F2232" s="267"/>
      <c r="G2232" s="260"/>
      <c r="H2232" s="262"/>
      <c r="I2232" s="268"/>
      <c r="J2232" s="235"/>
    </row>
    <row r="2233" spans="1:10" ht="12" customHeight="1" x14ac:dyDescent="0.2">
      <c r="A2233" s="264"/>
      <c r="B2233" s="232"/>
      <c r="C2233" s="233"/>
      <c r="D2233" s="234"/>
      <c r="E2233" s="235"/>
      <c r="F2233" s="267"/>
      <c r="G2233" s="261"/>
      <c r="H2233" s="262"/>
      <c r="I2233" s="268"/>
      <c r="J2233" s="235"/>
    </row>
    <row r="2234" spans="1:10" ht="12" customHeight="1" x14ac:dyDescent="0.2">
      <c r="A2234" s="264"/>
      <c r="B2234" s="232"/>
      <c r="C2234" s="232"/>
      <c r="D2234" s="234"/>
      <c r="E2234" s="235"/>
      <c r="F2234" s="267"/>
      <c r="G2234" s="260"/>
      <c r="H2234" s="262"/>
      <c r="I2234" s="267"/>
      <c r="J2234" s="235"/>
    </row>
    <row r="2235" spans="1:10" ht="12" customHeight="1" x14ac:dyDescent="0.2">
      <c r="A2235" s="264"/>
      <c r="B2235" s="232"/>
      <c r="C2235" s="233"/>
      <c r="D2235" s="234"/>
      <c r="E2235" s="235"/>
      <c r="F2235" s="267"/>
      <c r="G2235" s="261"/>
      <c r="H2235" s="262"/>
      <c r="I2235" s="267"/>
      <c r="J2235" s="235"/>
    </row>
    <row r="2236" spans="1:10" ht="12" customHeight="1" x14ac:dyDescent="0.2">
      <c r="A2236" s="264"/>
      <c r="B2236" s="232"/>
      <c r="C2236" s="232"/>
      <c r="D2236" s="234"/>
      <c r="E2236" s="231"/>
      <c r="F2236" s="226"/>
      <c r="G2236" s="260"/>
      <c r="H2236" s="262"/>
      <c r="I2236" s="225"/>
      <c r="J2236" s="231"/>
    </row>
    <row r="2237" spans="1:10" ht="12" customHeight="1" x14ac:dyDescent="0.2">
      <c r="A2237" s="264"/>
      <c r="B2237" s="232"/>
      <c r="C2237" s="233"/>
      <c r="D2237" s="234"/>
      <c r="E2237" s="231"/>
      <c r="F2237" s="263"/>
      <c r="G2237" s="261"/>
      <c r="H2237" s="262"/>
      <c r="I2237" s="225"/>
      <c r="J2237" s="263"/>
    </row>
    <row r="2238" spans="1:10" ht="12" customHeight="1" x14ac:dyDescent="0.2">
      <c r="A2238" s="264"/>
      <c r="B2238" s="232"/>
      <c r="C2238" s="232"/>
      <c r="D2238" s="234"/>
      <c r="E2238" s="231"/>
      <c r="F2238" s="226"/>
      <c r="G2238" s="260"/>
      <c r="H2238" s="262"/>
      <c r="I2238" s="225"/>
      <c r="J2238" s="231"/>
    </row>
    <row r="2239" spans="1:10" ht="12" customHeight="1" x14ac:dyDescent="0.2">
      <c r="A2239" s="264"/>
      <c r="B2239" s="232"/>
      <c r="C2239" s="233"/>
      <c r="D2239" s="234"/>
      <c r="E2239" s="231"/>
      <c r="F2239" s="263"/>
      <c r="G2239" s="261"/>
      <c r="H2239" s="262"/>
      <c r="I2239" s="225"/>
      <c r="J2239" s="263"/>
    </row>
    <row r="2240" spans="1:10" ht="12" customHeight="1" x14ac:dyDescent="0.2">
      <c r="A2240" s="264"/>
      <c r="B2240" s="232"/>
      <c r="C2240" s="232"/>
      <c r="D2240" s="234"/>
      <c r="E2240" s="235"/>
      <c r="F2240" s="267"/>
      <c r="G2240" s="260"/>
      <c r="H2240" s="262"/>
      <c r="I2240" s="268"/>
      <c r="J2240" s="235"/>
    </row>
    <row r="2241" spans="1:10" ht="12" customHeight="1" x14ac:dyDescent="0.2">
      <c r="A2241" s="264"/>
      <c r="B2241" s="232"/>
      <c r="C2241" s="232"/>
      <c r="D2241" s="234"/>
      <c r="E2241" s="235"/>
      <c r="F2241" s="267"/>
      <c r="G2241" s="261"/>
      <c r="H2241" s="262"/>
      <c r="I2241" s="268"/>
      <c r="J2241" s="235"/>
    </row>
    <row r="2242" spans="1:10" ht="12" customHeight="1" x14ac:dyDescent="0.2">
      <c r="A2242" s="264"/>
      <c r="B2242" s="232"/>
      <c r="C2242" s="232"/>
      <c r="D2242" s="234"/>
      <c r="E2242" s="231"/>
      <c r="F2242" s="226"/>
      <c r="G2242" s="260"/>
      <c r="H2242" s="262"/>
      <c r="I2242" s="225"/>
      <c r="J2242" s="231"/>
    </row>
    <row r="2243" spans="1:10" ht="12" customHeight="1" x14ac:dyDescent="0.2">
      <c r="A2243" s="264"/>
      <c r="B2243" s="232"/>
      <c r="C2243" s="233"/>
      <c r="D2243" s="234"/>
      <c r="E2243" s="231"/>
      <c r="F2243" s="263"/>
      <c r="G2243" s="261"/>
      <c r="H2243" s="262"/>
      <c r="I2243" s="225"/>
      <c r="J2243" s="263"/>
    </row>
    <row r="2244" spans="1:10" ht="12" customHeight="1" x14ac:dyDescent="0.2">
      <c r="A2244" s="264"/>
      <c r="B2244" s="232"/>
      <c r="C2244" s="232"/>
      <c r="D2244" s="234"/>
      <c r="E2244" s="235"/>
      <c r="F2244" s="267"/>
      <c r="G2244" s="260"/>
      <c r="H2244" s="262"/>
      <c r="I2244" s="267"/>
      <c r="J2244" s="235"/>
    </row>
    <row r="2245" spans="1:10" ht="12" customHeight="1" x14ac:dyDescent="0.2">
      <c r="A2245" s="264"/>
      <c r="B2245" s="232"/>
      <c r="C2245" s="233"/>
      <c r="D2245" s="234"/>
      <c r="E2245" s="235"/>
      <c r="F2245" s="267"/>
      <c r="G2245" s="261"/>
      <c r="H2245" s="262"/>
      <c r="I2245" s="267"/>
      <c r="J2245" s="235"/>
    </row>
    <row r="2246" spans="1:10" ht="12" customHeight="1" x14ac:dyDescent="0.2">
      <c r="A2246" s="264"/>
      <c r="B2246" s="232"/>
      <c r="C2246" s="232"/>
      <c r="D2246" s="234"/>
      <c r="E2246" s="231"/>
      <c r="F2246" s="226"/>
      <c r="G2246" s="260"/>
      <c r="H2246" s="262"/>
      <c r="I2246" s="225"/>
      <c r="J2246" s="231"/>
    </row>
    <row r="2247" spans="1:10" ht="12" customHeight="1" x14ac:dyDescent="0.2">
      <c r="A2247" s="264"/>
      <c r="B2247" s="232"/>
      <c r="C2247" s="233"/>
      <c r="D2247" s="234"/>
      <c r="E2247" s="231"/>
      <c r="F2247" s="263"/>
      <c r="G2247" s="261"/>
      <c r="H2247" s="262"/>
      <c r="I2247" s="225"/>
      <c r="J2247" s="263"/>
    </row>
    <row r="2248" spans="1:10" ht="12" customHeight="1" x14ac:dyDescent="0.2">
      <c r="A2248" s="264"/>
      <c r="B2248" s="232"/>
      <c r="C2248" s="232"/>
      <c r="D2248" s="234"/>
      <c r="E2248" s="235"/>
      <c r="F2248" s="267"/>
      <c r="G2248" s="260"/>
      <c r="H2248" s="262"/>
      <c r="I2248" s="268"/>
      <c r="J2248" s="235"/>
    </row>
    <row r="2249" spans="1:10" ht="12" customHeight="1" x14ac:dyDescent="0.2">
      <c r="A2249" s="264"/>
      <c r="B2249" s="232"/>
      <c r="C2249" s="233"/>
      <c r="D2249" s="234"/>
      <c r="E2249" s="235"/>
      <c r="F2249" s="267"/>
      <c r="G2249" s="261"/>
      <c r="H2249" s="262"/>
      <c r="I2249" s="268"/>
      <c r="J2249" s="235"/>
    </row>
    <row r="2250" spans="1:10" ht="12" customHeight="1" x14ac:dyDescent="0.2">
      <c r="A2250" s="264"/>
      <c r="B2250" s="232"/>
      <c r="C2250" s="232"/>
      <c r="D2250" s="234"/>
      <c r="E2250" s="235"/>
      <c r="F2250" s="267"/>
      <c r="G2250" s="260"/>
      <c r="H2250" s="262"/>
      <c r="I2250" s="268"/>
      <c r="J2250" s="235"/>
    </row>
    <row r="2251" spans="1:10" ht="12" customHeight="1" x14ac:dyDescent="0.2">
      <c r="A2251" s="264"/>
      <c r="B2251" s="232"/>
      <c r="C2251" s="233"/>
      <c r="D2251" s="234"/>
      <c r="E2251" s="235"/>
      <c r="F2251" s="267"/>
      <c r="G2251" s="261"/>
      <c r="H2251" s="262"/>
      <c r="I2251" s="268"/>
      <c r="J2251" s="235"/>
    </row>
    <row r="2252" spans="1:10" ht="12" customHeight="1" x14ac:dyDescent="0.2">
      <c r="A2252" s="264"/>
      <c r="B2252" s="232"/>
      <c r="C2252" s="232"/>
      <c r="D2252" s="234"/>
      <c r="E2252" s="231"/>
      <c r="F2252" s="226"/>
      <c r="G2252" s="260"/>
      <c r="H2252" s="262"/>
      <c r="I2252" s="225"/>
      <c r="J2252" s="231"/>
    </row>
    <row r="2253" spans="1:10" ht="12" customHeight="1" x14ac:dyDescent="0.2">
      <c r="A2253" s="264"/>
      <c r="B2253" s="232"/>
      <c r="C2253" s="233"/>
      <c r="D2253" s="234"/>
      <c r="E2253" s="231"/>
      <c r="F2253" s="263"/>
      <c r="G2253" s="261"/>
      <c r="H2253" s="262"/>
      <c r="I2253" s="225"/>
      <c r="J2253" s="263"/>
    </row>
    <row r="2254" spans="1:10" ht="12" customHeight="1" x14ac:dyDescent="0.2">
      <c r="A2254" s="264"/>
      <c r="B2254" s="232"/>
      <c r="C2254" s="232"/>
      <c r="D2254" s="234"/>
      <c r="E2254" s="231"/>
      <c r="F2254" s="226"/>
      <c r="G2254" s="260"/>
      <c r="H2254" s="262"/>
      <c r="I2254" s="225"/>
      <c r="J2254" s="231"/>
    </row>
    <row r="2255" spans="1:10" ht="12" customHeight="1" x14ac:dyDescent="0.2">
      <c r="A2255" s="264"/>
      <c r="B2255" s="232"/>
      <c r="C2255" s="233"/>
      <c r="D2255" s="234"/>
      <c r="E2255" s="231"/>
      <c r="F2255" s="263"/>
      <c r="G2255" s="261"/>
      <c r="H2255" s="262"/>
      <c r="I2255" s="225"/>
      <c r="J2255" s="263"/>
    </row>
    <row r="2256" spans="1:10" ht="12" customHeight="1" x14ac:dyDescent="0.2">
      <c r="A2256" s="264"/>
      <c r="B2256" s="232"/>
      <c r="C2256" s="232"/>
      <c r="D2256" s="234"/>
      <c r="E2256" s="235"/>
      <c r="F2256" s="267"/>
      <c r="G2256" s="260"/>
      <c r="H2256" s="262"/>
      <c r="I2256" s="268"/>
      <c r="J2256" s="235"/>
    </row>
    <row r="2257" spans="1:10" ht="12" customHeight="1" x14ac:dyDescent="0.2">
      <c r="A2257" s="264"/>
      <c r="B2257" s="232"/>
      <c r="C2257" s="233"/>
      <c r="D2257" s="234"/>
      <c r="E2257" s="235"/>
      <c r="F2257" s="267"/>
      <c r="G2257" s="261"/>
      <c r="H2257" s="262"/>
      <c r="I2257" s="268"/>
      <c r="J2257" s="235"/>
    </row>
    <row r="2258" spans="1:10" ht="12" customHeight="1" x14ac:dyDescent="0.2">
      <c r="A2258" s="264"/>
      <c r="B2258" s="232"/>
      <c r="C2258" s="232"/>
      <c r="D2258" s="234"/>
      <c r="E2258" s="235"/>
      <c r="F2258" s="267"/>
      <c r="G2258" s="260"/>
      <c r="H2258" s="262"/>
      <c r="I2258" s="267"/>
      <c r="J2258" s="235"/>
    </row>
    <row r="2259" spans="1:10" ht="12" customHeight="1" x14ac:dyDescent="0.2">
      <c r="A2259" s="264"/>
      <c r="B2259" s="232"/>
      <c r="C2259" s="233"/>
      <c r="D2259" s="234"/>
      <c r="E2259" s="235"/>
      <c r="F2259" s="267"/>
      <c r="G2259" s="261"/>
      <c r="H2259" s="262"/>
      <c r="I2259" s="267"/>
      <c r="J2259" s="235"/>
    </row>
    <row r="2260" spans="1:10" ht="12" customHeight="1" x14ac:dyDescent="0.2">
      <c r="A2260" s="266"/>
      <c r="B2260" s="232"/>
      <c r="C2260" s="232"/>
      <c r="D2260" s="232"/>
      <c r="E2260" s="235"/>
      <c r="F2260" s="267"/>
      <c r="G2260" s="260"/>
      <c r="H2260" s="262"/>
      <c r="I2260" s="268"/>
      <c r="J2260" s="235"/>
    </row>
    <row r="2261" spans="1:10" ht="12" customHeight="1" x14ac:dyDescent="0.2">
      <c r="A2261" s="266"/>
      <c r="B2261" s="232"/>
      <c r="C2261" s="232"/>
      <c r="D2261" s="232"/>
      <c r="E2261" s="235"/>
      <c r="F2261" s="267"/>
      <c r="G2261" s="261"/>
      <c r="H2261" s="262"/>
      <c r="I2261" s="268"/>
      <c r="J2261" s="235"/>
    </row>
    <row r="2262" spans="1:10" ht="12" customHeight="1" x14ac:dyDescent="0.2">
      <c r="A2262" s="266"/>
      <c r="B2262" s="232"/>
      <c r="C2262" s="232"/>
      <c r="D2262" s="232"/>
      <c r="E2262" s="231"/>
      <c r="F2262" s="226"/>
      <c r="G2262" s="260"/>
      <c r="H2262" s="262"/>
      <c r="I2262" s="225"/>
      <c r="J2262" s="231"/>
    </row>
    <row r="2263" spans="1:10" ht="12" customHeight="1" x14ac:dyDescent="0.2">
      <c r="A2263" s="266"/>
      <c r="B2263" s="232"/>
      <c r="C2263" s="233"/>
      <c r="D2263" s="232"/>
      <c r="E2263" s="231"/>
      <c r="F2263" s="263"/>
      <c r="G2263" s="261"/>
      <c r="H2263" s="262"/>
      <c r="I2263" s="225"/>
      <c r="J2263" s="263"/>
    </row>
    <row r="2264" spans="1:10" ht="12" customHeight="1" x14ac:dyDescent="0.2">
      <c r="A2264" s="264"/>
      <c r="B2264" s="232"/>
      <c r="C2264" s="232"/>
      <c r="D2264" s="234"/>
      <c r="E2264" s="231"/>
      <c r="F2264" s="226"/>
      <c r="G2264" s="260"/>
      <c r="H2264" s="262"/>
      <c r="I2264" s="225"/>
      <c r="J2264" s="231"/>
    </row>
    <row r="2265" spans="1:10" ht="12" customHeight="1" x14ac:dyDescent="0.2">
      <c r="A2265" s="264"/>
      <c r="B2265" s="232"/>
      <c r="C2265" s="233"/>
      <c r="D2265" s="234"/>
      <c r="E2265" s="231"/>
      <c r="F2265" s="263"/>
      <c r="G2265" s="261"/>
      <c r="H2265" s="262"/>
      <c r="I2265" s="225"/>
      <c r="J2265" s="263"/>
    </row>
    <row r="2266" spans="1:10" ht="12" customHeight="1" x14ac:dyDescent="0.2">
      <c r="A2266" s="264"/>
      <c r="B2266" s="232"/>
      <c r="C2266" s="232"/>
      <c r="D2266" s="234"/>
      <c r="E2266" s="231"/>
      <c r="F2266" s="226"/>
      <c r="G2266" s="260"/>
      <c r="H2266" s="262"/>
      <c r="I2266" s="225"/>
      <c r="J2266" s="231"/>
    </row>
    <row r="2267" spans="1:10" ht="12" customHeight="1" x14ac:dyDescent="0.2">
      <c r="A2267" s="264"/>
      <c r="B2267" s="232"/>
      <c r="C2267" s="232"/>
      <c r="D2267" s="234"/>
      <c r="E2267" s="231"/>
      <c r="F2267" s="263"/>
      <c r="G2267" s="261"/>
      <c r="H2267" s="262"/>
      <c r="I2267" s="225"/>
      <c r="J2267" s="263"/>
    </row>
    <row r="2268" spans="1:10" ht="12" customHeight="1" x14ac:dyDescent="0.2">
      <c r="A2268" s="266"/>
      <c r="B2268" s="232"/>
      <c r="C2268" s="232"/>
      <c r="D2268" s="232"/>
      <c r="E2268" s="235"/>
      <c r="F2268" s="267"/>
      <c r="G2268" s="260"/>
      <c r="H2268" s="262"/>
      <c r="I2268" s="267"/>
      <c r="J2268" s="235"/>
    </row>
    <row r="2269" spans="1:10" ht="12" customHeight="1" x14ac:dyDescent="0.2">
      <c r="A2269" s="266"/>
      <c r="B2269" s="232"/>
      <c r="C2269" s="232"/>
      <c r="D2269" s="232"/>
      <c r="E2269" s="235"/>
      <c r="F2269" s="267"/>
      <c r="G2269" s="261"/>
      <c r="H2269" s="262"/>
      <c r="I2269" s="267"/>
      <c r="J2269" s="235"/>
    </row>
    <row r="2270" spans="1:10" ht="12" customHeight="1" x14ac:dyDescent="0.2">
      <c r="A2270" s="264"/>
      <c r="B2270" s="232"/>
      <c r="C2270" s="232"/>
      <c r="D2270" s="234"/>
      <c r="E2270" s="235"/>
      <c r="F2270" s="267"/>
      <c r="G2270" s="260"/>
      <c r="H2270" s="262"/>
      <c r="I2270" s="268"/>
      <c r="J2270" s="235"/>
    </row>
    <row r="2271" spans="1:10" ht="12" customHeight="1" x14ac:dyDescent="0.2">
      <c r="A2271" s="264"/>
      <c r="B2271" s="232"/>
      <c r="C2271" s="232"/>
      <c r="D2271" s="234"/>
      <c r="E2271" s="235"/>
      <c r="F2271" s="267"/>
      <c r="G2271" s="261"/>
      <c r="H2271" s="262"/>
      <c r="I2271" s="268"/>
      <c r="J2271" s="235"/>
    </row>
    <row r="2272" spans="1:10" ht="12" customHeight="1" x14ac:dyDescent="0.2">
      <c r="A2272" s="264"/>
      <c r="B2272" s="232"/>
      <c r="C2272" s="232"/>
      <c r="D2272" s="234"/>
      <c r="E2272" s="235"/>
      <c r="F2272" s="267"/>
      <c r="G2272" s="260"/>
      <c r="H2272" s="262"/>
      <c r="I2272" s="267"/>
      <c r="J2272" s="235"/>
    </row>
    <row r="2273" spans="1:10" ht="12" customHeight="1" x14ac:dyDescent="0.2">
      <c r="A2273" s="264"/>
      <c r="B2273" s="232"/>
      <c r="C2273" s="233"/>
      <c r="D2273" s="234"/>
      <c r="E2273" s="235"/>
      <c r="F2273" s="267"/>
      <c r="G2273" s="261"/>
      <c r="H2273" s="262"/>
      <c r="I2273" s="267"/>
      <c r="J2273" s="235"/>
    </row>
    <row r="2274" spans="1:10" ht="12" customHeight="1" x14ac:dyDescent="0.2">
      <c r="A2274" s="264"/>
      <c r="B2274" s="232"/>
      <c r="C2274" s="232"/>
      <c r="D2274" s="234"/>
      <c r="E2274" s="235"/>
      <c r="F2274" s="267"/>
      <c r="G2274" s="260"/>
      <c r="H2274" s="262"/>
      <c r="I2274" s="268"/>
      <c r="J2274" s="235"/>
    </row>
    <row r="2275" spans="1:10" ht="12" customHeight="1" x14ac:dyDescent="0.2">
      <c r="A2275" s="264"/>
      <c r="B2275" s="232"/>
      <c r="C2275" s="233"/>
      <c r="D2275" s="234"/>
      <c r="E2275" s="235"/>
      <c r="F2275" s="267"/>
      <c r="G2275" s="261"/>
      <c r="H2275" s="262"/>
      <c r="I2275" s="268"/>
      <c r="J2275" s="235"/>
    </row>
    <row r="2276" spans="1:10" ht="12" customHeight="1" x14ac:dyDescent="0.2">
      <c r="A2276" s="264"/>
      <c r="B2276" s="232"/>
      <c r="C2276" s="232"/>
      <c r="D2276" s="234"/>
      <c r="E2276" s="231"/>
      <c r="F2276" s="226"/>
      <c r="G2276" s="260"/>
      <c r="H2276" s="262"/>
      <c r="I2276" s="225"/>
      <c r="J2276" s="231"/>
    </row>
    <row r="2277" spans="1:10" ht="12" customHeight="1" x14ac:dyDescent="0.2">
      <c r="A2277" s="264"/>
      <c r="B2277" s="232"/>
      <c r="C2277" s="233"/>
      <c r="D2277" s="234"/>
      <c r="E2277" s="231"/>
      <c r="F2277" s="263"/>
      <c r="G2277" s="261"/>
      <c r="H2277" s="262"/>
      <c r="I2277" s="225"/>
      <c r="J2277" s="263"/>
    </row>
    <row r="2278" spans="1:10" ht="12" customHeight="1" x14ac:dyDescent="0.2">
      <c r="A2278" s="266"/>
      <c r="B2278" s="232"/>
      <c r="C2278" s="232"/>
      <c r="D2278" s="232"/>
      <c r="E2278" s="231"/>
      <c r="F2278" s="226"/>
      <c r="G2278" s="260"/>
      <c r="H2278" s="262"/>
      <c r="I2278" s="225"/>
      <c r="J2278" s="231"/>
    </row>
    <row r="2279" spans="1:10" ht="12" customHeight="1" x14ac:dyDescent="0.2">
      <c r="A2279" s="266"/>
      <c r="B2279" s="232"/>
      <c r="C2279" s="233"/>
      <c r="D2279" s="232"/>
      <c r="E2279" s="231"/>
      <c r="F2279" s="263"/>
      <c r="G2279" s="261"/>
      <c r="H2279" s="262"/>
      <c r="I2279" s="225"/>
      <c r="J2279" s="263"/>
    </row>
    <row r="2280" spans="1:10" ht="12" customHeight="1" x14ac:dyDescent="0.2">
      <c r="A2280" s="264"/>
      <c r="B2280" s="232"/>
      <c r="C2280" s="232"/>
      <c r="D2280" s="234"/>
      <c r="E2280" s="231"/>
      <c r="F2280" s="226"/>
      <c r="G2280" s="260"/>
      <c r="H2280" s="262"/>
      <c r="I2280" s="225"/>
      <c r="J2280" s="231"/>
    </row>
    <row r="2281" spans="1:10" ht="12" customHeight="1" x14ac:dyDescent="0.2">
      <c r="A2281" s="264"/>
      <c r="B2281" s="232"/>
      <c r="C2281" s="232"/>
      <c r="D2281" s="234"/>
      <c r="E2281" s="231"/>
      <c r="F2281" s="263"/>
      <c r="G2281" s="261"/>
      <c r="H2281" s="262"/>
      <c r="I2281" s="225"/>
      <c r="J2281" s="263"/>
    </row>
    <row r="2282" spans="1:10" ht="12" customHeight="1" x14ac:dyDescent="0.2">
      <c r="A2282" s="266"/>
      <c r="B2282" s="232"/>
      <c r="C2282" s="232"/>
      <c r="D2282" s="232"/>
      <c r="E2282" s="235"/>
      <c r="F2282" s="267"/>
      <c r="G2282" s="260"/>
      <c r="H2282" s="262"/>
      <c r="I2282" s="268"/>
      <c r="J2282" s="235"/>
    </row>
    <row r="2283" spans="1:10" ht="12" customHeight="1" x14ac:dyDescent="0.2">
      <c r="A2283" s="266"/>
      <c r="B2283" s="232"/>
      <c r="C2283" s="233"/>
      <c r="D2283" s="232"/>
      <c r="E2283" s="235"/>
      <c r="F2283" s="267"/>
      <c r="G2283" s="261"/>
      <c r="H2283" s="262"/>
      <c r="I2283" s="268"/>
      <c r="J2283" s="235"/>
    </row>
    <row r="2284" spans="1:10" ht="12" customHeight="1" x14ac:dyDescent="0.2">
      <c r="A2284" s="264"/>
      <c r="B2284" s="232"/>
      <c r="C2284" s="232"/>
      <c r="D2284" s="234"/>
      <c r="E2284" s="235"/>
      <c r="F2284" s="267"/>
      <c r="G2284" s="260"/>
      <c r="H2284" s="262"/>
      <c r="I2284" s="268"/>
      <c r="J2284" s="235"/>
    </row>
    <row r="2285" spans="1:10" ht="12" customHeight="1" x14ac:dyDescent="0.2">
      <c r="A2285" s="264"/>
      <c r="B2285" s="232"/>
      <c r="C2285" s="233"/>
      <c r="D2285" s="234"/>
      <c r="E2285" s="235"/>
      <c r="F2285" s="267"/>
      <c r="G2285" s="261"/>
      <c r="H2285" s="262"/>
      <c r="I2285" s="268"/>
      <c r="J2285" s="235"/>
    </row>
    <row r="2286" spans="1:10" ht="12" customHeight="1" x14ac:dyDescent="0.2">
      <c r="A2286" s="264"/>
      <c r="B2286" s="232"/>
      <c r="C2286" s="232"/>
      <c r="D2286" s="234"/>
      <c r="E2286" s="231"/>
      <c r="F2286" s="226"/>
      <c r="G2286" s="260"/>
      <c r="H2286" s="262"/>
      <c r="I2286" s="225"/>
      <c r="J2286" s="231"/>
    </row>
    <row r="2287" spans="1:10" ht="12" customHeight="1" x14ac:dyDescent="0.2">
      <c r="A2287" s="264"/>
      <c r="B2287" s="232"/>
      <c r="C2287" s="233"/>
      <c r="D2287" s="234"/>
      <c r="E2287" s="231"/>
      <c r="F2287" s="263"/>
      <c r="G2287" s="261"/>
      <c r="H2287" s="262"/>
      <c r="I2287" s="225"/>
      <c r="J2287" s="263"/>
    </row>
    <row r="2288" spans="1:10" ht="12" customHeight="1" x14ac:dyDescent="0.2">
      <c r="A2288" s="264"/>
      <c r="B2288" s="232"/>
      <c r="C2288" s="232"/>
      <c r="D2288" s="234"/>
      <c r="E2288" s="235"/>
      <c r="F2288" s="267"/>
      <c r="G2288" s="260"/>
      <c r="H2288" s="262"/>
      <c r="I2288" s="267"/>
      <c r="J2288" s="235"/>
    </row>
    <row r="2289" spans="1:10" ht="12" customHeight="1" x14ac:dyDescent="0.2">
      <c r="A2289" s="264"/>
      <c r="B2289" s="232"/>
      <c r="C2289" s="233"/>
      <c r="D2289" s="234"/>
      <c r="E2289" s="235"/>
      <c r="F2289" s="267"/>
      <c r="G2289" s="261"/>
      <c r="H2289" s="262"/>
      <c r="I2289" s="267"/>
      <c r="J2289" s="235"/>
    </row>
    <row r="2290" spans="1:10" ht="12" customHeight="1" x14ac:dyDescent="0.2">
      <c r="A2290" s="264"/>
      <c r="B2290" s="232"/>
      <c r="C2290" s="232"/>
      <c r="D2290" s="234"/>
      <c r="E2290" s="236"/>
      <c r="F2290" s="271"/>
      <c r="G2290" s="272"/>
      <c r="H2290" s="274"/>
      <c r="I2290" s="283"/>
      <c r="J2290" s="271"/>
    </row>
    <row r="2291" spans="1:10" ht="12" customHeight="1" x14ac:dyDescent="0.2">
      <c r="A2291" s="264"/>
      <c r="B2291" s="232"/>
      <c r="C2291" s="233"/>
      <c r="D2291" s="234"/>
      <c r="E2291" s="236"/>
      <c r="F2291" s="271"/>
      <c r="G2291" s="273"/>
      <c r="H2291" s="274"/>
      <c r="I2291" s="283"/>
      <c r="J2291" s="271"/>
    </row>
    <row r="2292" spans="1:10" ht="12" customHeight="1" x14ac:dyDescent="0.2">
      <c r="A2292" s="266"/>
      <c r="B2292" s="232"/>
      <c r="C2292" s="232"/>
      <c r="D2292" s="232"/>
      <c r="E2292" s="235"/>
      <c r="F2292" s="267"/>
      <c r="G2292" s="260"/>
      <c r="H2292" s="262"/>
      <c r="I2292" s="268"/>
      <c r="J2292" s="235"/>
    </row>
    <row r="2293" spans="1:10" ht="12" customHeight="1" x14ac:dyDescent="0.2">
      <c r="A2293" s="266"/>
      <c r="B2293" s="232"/>
      <c r="C2293" s="232"/>
      <c r="D2293" s="232"/>
      <c r="E2293" s="235"/>
      <c r="F2293" s="267"/>
      <c r="G2293" s="261"/>
      <c r="H2293" s="262"/>
      <c r="I2293" s="268"/>
      <c r="J2293" s="235"/>
    </row>
    <row r="2294" spans="1:10" ht="12" customHeight="1" x14ac:dyDescent="0.2">
      <c r="A2294" s="266"/>
      <c r="B2294" s="232"/>
      <c r="C2294" s="232"/>
      <c r="D2294" s="232"/>
      <c r="E2294" s="231"/>
      <c r="F2294" s="226"/>
      <c r="G2294" s="260"/>
      <c r="H2294" s="262"/>
      <c r="I2294" s="225"/>
      <c r="J2294" s="231"/>
    </row>
    <row r="2295" spans="1:10" ht="12" customHeight="1" x14ac:dyDescent="0.2">
      <c r="A2295" s="266"/>
      <c r="B2295" s="232"/>
      <c r="C2295" s="233"/>
      <c r="D2295" s="232"/>
      <c r="E2295" s="231"/>
      <c r="F2295" s="263"/>
      <c r="G2295" s="261"/>
      <c r="H2295" s="262"/>
      <c r="I2295" s="225"/>
      <c r="J2295" s="263"/>
    </row>
    <row r="2296" spans="1:10" ht="12" customHeight="1" x14ac:dyDescent="0.2">
      <c r="A2296" s="264"/>
      <c r="B2296" s="232"/>
      <c r="C2296" s="232"/>
      <c r="D2296" s="234"/>
      <c r="E2296" s="231"/>
      <c r="F2296" s="226"/>
      <c r="G2296" s="260"/>
      <c r="H2296" s="262"/>
      <c r="I2296" s="225"/>
      <c r="J2296" s="231"/>
    </row>
    <row r="2297" spans="1:10" ht="12" customHeight="1" x14ac:dyDescent="0.2">
      <c r="A2297" s="264"/>
      <c r="B2297" s="232"/>
      <c r="C2297" s="233"/>
      <c r="D2297" s="234"/>
      <c r="E2297" s="231"/>
      <c r="F2297" s="263"/>
      <c r="G2297" s="261"/>
      <c r="H2297" s="262"/>
      <c r="I2297" s="225"/>
      <c r="J2297" s="263"/>
    </row>
    <row r="2298" spans="1:10" ht="12" customHeight="1" x14ac:dyDescent="0.2">
      <c r="A2298" s="266"/>
      <c r="B2298" s="232"/>
      <c r="C2298" s="232"/>
      <c r="D2298" s="232"/>
      <c r="E2298" s="235"/>
      <c r="F2298" s="267"/>
      <c r="G2298" s="260"/>
      <c r="H2298" s="262"/>
      <c r="I2298" s="268"/>
      <c r="J2298" s="235"/>
    </row>
    <row r="2299" spans="1:10" ht="12" customHeight="1" x14ac:dyDescent="0.2">
      <c r="A2299" s="266"/>
      <c r="B2299" s="232"/>
      <c r="C2299" s="233"/>
      <c r="D2299" s="232"/>
      <c r="E2299" s="235"/>
      <c r="F2299" s="267"/>
      <c r="G2299" s="261"/>
      <c r="H2299" s="262"/>
      <c r="I2299" s="268"/>
      <c r="J2299" s="235"/>
    </row>
    <row r="2300" spans="1:10" ht="12" customHeight="1" x14ac:dyDescent="0.2">
      <c r="A2300" s="266"/>
      <c r="B2300" s="232"/>
      <c r="C2300" s="232"/>
      <c r="D2300" s="232"/>
      <c r="E2300" s="231"/>
      <c r="F2300" s="267"/>
      <c r="G2300" s="260"/>
      <c r="H2300" s="262"/>
      <c r="I2300" s="225"/>
      <c r="J2300" s="231"/>
    </row>
    <row r="2301" spans="1:10" ht="12" customHeight="1" x14ac:dyDescent="0.2">
      <c r="A2301" s="266"/>
      <c r="B2301" s="232"/>
      <c r="C2301" s="232"/>
      <c r="D2301" s="232"/>
      <c r="E2301" s="231"/>
      <c r="F2301" s="267"/>
      <c r="G2301" s="261"/>
      <c r="H2301" s="262"/>
      <c r="I2301" s="225"/>
      <c r="J2301" s="263"/>
    </row>
    <row r="2302" spans="1:10" ht="12" customHeight="1" x14ac:dyDescent="0.2">
      <c r="A2302" s="264"/>
      <c r="B2302" s="232"/>
      <c r="C2302" s="232"/>
      <c r="D2302" s="234"/>
      <c r="E2302" s="235"/>
      <c r="F2302" s="267"/>
      <c r="G2302" s="260"/>
      <c r="H2302" s="262"/>
      <c r="I2302" s="268"/>
      <c r="J2302" s="235"/>
    </row>
    <row r="2303" spans="1:10" ht="12" customHeight="1" x14ac:dyDescent="0.2">
      <c r="A2303" s="264"/>
      <c r="B2303" s="232"/>
      <c r="C2303" s="232"/>
      <c r="D2303" s="234"/>
      <c r="E2303" s="235"/>
      <c r="F2303" s="267"/>
      <c r="G2303" s="261"/>
      <c r="H2303" s="262"/>
      <c r="I2303" s="268"/>
      <c r="J2303" s="235"/>
    </row>
    <row r="2304" spans="1:10" ht="12" customHeight="1" x14ac:dyDescent="0.2">
      <c r="A2304" s="264"/>
      <c r="B2304" s="232"/>
      <c r="C2304" s="232"/>
      <c r="D2304" s="234"/>
      <c r="E2304" s="231"/>
      <c r="F2304" s="267"/>
      <c r="G2304" s="260"/>
      <c r="H2304" s="262"/>
      <c r="I2304" s="225"/>
      <c r="J2304" s="231"/>
    </row>
    <row r="2305" spans="1:10" ht="12" customHeight="1" x14ac:dyDescent="0.2">
      <c r="A2305" s="264"/>
      <c r="B2305" s="232"/>
      <c r="C2305" s="233"/>
      <c r="D2305" s="234"/>
      <c r="E2305" s="231"/>
      <c r="F2305" s="267"/>
      <c r="G2305" s="261"/>
      <c r="H2305" s="262"/>
      <c r="I2305" s="225"/>
      <c r="J2305" s="263"/>
    </row>
    <row r="2306" spans="1:10" ht="12" customHeight="1" x14ac:dyDescent="0.2">
      <c r="A2306" s="264"/>
      <c r="B2306" s="232"/>
      <c r="C2306" s="232"/>
      <c r="D2306" s="234"/>
      <c r="E2306" s="235"/>
      <c r="F2306" s="267"/>
      <c r="G2306" s="260"/>
      <c r="H2306" s="262"/>
      <c r="I2306" s="268"/>
      <c r="J2306" s="235"/>
    </row>
    <row r="2307" spans="1:10" ht="12" customHeight="1" x14ac:dyDescent="0.2">
      <c r="A2307" s="264"/>
      <c r="B2307" s="232"/>
      <c r="C2307" s="233"/>
      <c r="D2307" s="234"/>
      <c r="E2307" s="235"/>
      <c r="F2307" s="267"/>
      <c r="G2307" s="261"/>
      <c r="H2307" s="262"/>
      <c r="I2307" s="268"/>
      <c r="J2307" s="235"/>
    </row>
    <row r="2308" spans="1:10" ht="12" customHeight="1" x14ac:dyDescent="0.2">
      <c r="A2308" s="264"/>
      <c r="B2308" s="232"/>
      <c r="C2308" s="232"/>
      <c r="D2308" s="234"/>
      <c r="E2308" s="235"/>
      <c r="F2308" s="267"/>
      <c r="G2308" s="260"/>
      <c r="H2308" s="262"/>
      <c r="I2308" s="267"/>
      <c r="J2308" s="235"/>
    </row>
    <row r="2309" spans="1:10" ht="12" customHeight="1" x14ac:dyDescent="0.2">
      <c r="A2309" s="264"/>
      <c r="B2309" s="232"/>
      <c r="C2309" s="233"/>
      <c r="D2309" s="234"/>
      <c r="E2309" s="235"/>
      <c r="F2309" s="267"/>
      <c r="G2309" s="261"/>
      <c r="H2309" s="262"/>
      <c r="I2309" s="267"/>
      <c r="J2309" s="235"/>
    </row>
    <row r="2310" spans="1:10" ht="12" customHeight="1" x14ac:dyDescent="0.2">
      <c r="A2310" s="264"/>
      <c r="B2310" s="232"/>
      <c r="C2310" s="232"/>
      <c r="D2310" s="234"/>
      <c r="E2310" s="231"/>
      <c r="F2310" s="226"/>
      <c r="G2310" s="260"/>
      <c r="H2310" s="262"/>
      <c r="I2310" s="225"/>
      <c r="J2310" s="231"/>
    </row>
    <row r="2311" spans="1:10" ht="12" customHeight="1" x14ac:dyDescent="0.2">
      <c r="A2311" s="264"/>
      <c r="B2311" s="232"/>
      <c r="C2311" s="233"/>
      <c r="D2311" s="234"/>
      <c r="E2311" s="231"/>
      <c r="F2311" s="263"/>
      <c r="G2311" s="261"/>
      <c r="H2311" s="262"/>
      <c r="I2311" s="225"/>
      <c r="J2311" s="263"/>
    </row>
    <row r="2312" spans="1:10" ht="12" customHeight="1" x14ac:dyDescent="0.2">
      <c r="A2312" s="264"/>
      <c r="B2312" s="232"/>
      <c r="C2312" s="232"/>
      <c r="D2312" s="234"/>
      <c r="E2312" s="235"/>
      <c r="F2312" s="267"/>
      <c r="G2312" s="260"/>
      <c r="H2312" s="262"/>
      <c r="I2312" s="268"/>
      <c r="J2312" s="235"/>
    </row>
    <row r="2313" spans="1:10" ht="12" customHeight="1" x14ac:dyDescent="0.2">
      <c r="A2313" s="264"/>
      <c r="B2313" s="232"/>
      <c r="C2313" s="233"/>
      <c r="D2313" s="234"/>
      <c r="E2313" s="235"/>
      <c r="F2313" s="267"/>
      <c r="G2313" s="261"/>
      <c r="H2313" s="262"/>
      <c r="I2313" s="268"/>
      <c r="J2313" s="235"/>
    </row>
    <row r="2314" spans="1:10" ht="12" customHeight="1" x14ac:dyDescent="0.2">
      <c r="A2314" s="264"/>
      <c r="B2314" s="232"/>
      <c r="C2314" s="232"/>
      <c r="D2314" s="234"/>
      <c r="E2314" s="235"/>
      <c r="F2314" s="267"/>
      <c r="G2314" s="260"/>
      <c r="H2314" s="262"/>
      <c r="I2314" s="268"/>
      <c r="J2314" s="235"/>
    </row>
    <row r="2315" spans="1:10" ht="12" customHeight="1" x14ac:dyDescent="0.2">
      <c r="A2315" s="264"/>
      <c r="B2315" s="232"/>
      <c r="C2315" s="233"/>
      <c r="D2315" s="234"/>
      <c r="E2315" s="235"/>
      <c r="F2315" s="267"/>
      <c r="G2315" s="261"/>
      <c r="H2315" s="262"/>
      <c r="I2315" s="268"/>
      <c r="J2315" s="235"/>
    </row>
    <row r="2316" spans="1:10" ht="12" customHeight="1" x14ac:dyDescent="0.2">
      <c r="A2316" s="264"/>
      <c r="B2316" s="232"/>
      <c r="C2316" s="232"/>
      <c r="D2316" s="234"/>
      <c r="E2316" s="235"/>
      <c r="F2316" s="267"/>
      <c r="G2316" s="260"/>
      <c r="H2316" s="262"/>
      <c r="I2316" s="267"/>
      <c r="J2316" s="235"/>
    </row>
    <row r="2317" spans="1:10" ht="12" customHeight="1" x14ac:dyDescent="0.2">
      <c r="A2317" s="264"/>
      <c r="B2317" s="232"/>
      <c r="C2317" s="233"/>
      <c r="D2317" s="234"/>
      <c r="E2317" s="235"/>
      <c r="F2317" s="267"/>
      <c r="G2317" s="261"/>
      <c r="H2317" s="262"/>
      <c r="I2317" s="267"/>
      <c r="J2317" s="235"/>
    </row>
    <row r="2318" spans="1:10" ht="12" customHeight="1" x14ac:dyDescent="0.2">
      <c r="A2318" s="264"/>
      <c r="B2318" s="232"/>
      <c r="C2318" s="232"/>
      <c r="D2318" s="234"/>
      <c r="E2318" s="231"/>
      <c r="F2318" s="226"/>
      <c r="G2318" s="260"/>
      <c r="H2318" s="262"/>
      <c r="I2318" s="225"/>
      <c r="J2318" s="231"/>
    </row>
    <row r="2319" spans="1:10" ht="12" customHeight="1" x14ac:dyDescent="0.2">
      <c r="A2319" s="264"/>
      <c r="B2319" s="232"/>
      <c r="C2319" s="233"/>
      <c r="D2319" s="234"/>
      <c r="E2319" s="231"/>
      <c r="F2319" s="263"/>
      <c r="G2319" s="261"/>
      <c r="H2319" s="262"/>
      <c r="I2319" s="225"/>
      <c r="J2319" s="263"/>
    </row>
    <row r="2320" spans="1:10" ht="12" customHeight="1" x14ac:dyDescent="0.2">
      <c r="A2320" s="264"/>
      <c r="B2320" s="232"/>
      <c r="C2320" s="232"/>
      <c r="D2320" s="234"/>
      <c r="E2320" s="235"/>
      <c r="F2320" s="267"/>
      <c r="G2320" s="260"/>
      <c r="H2320" s="262"/>
      <c r="I2320" s="268"/>
      <c r="J2320" s="235"/>
    </row>
    <row r="2321" spans="1:10" ht="12" customHeight="1" x14ac:dyDescent="0.2">
      <c r="A2321" s="264"/>
      <c r="B2321" s="232"/>
      <c r="C2321" s="232"/>
      <c r="D2321" s="234"/>
      <c r="E2321" s="235"/>
      <c r="F2321" s="267"/>
      <c r="G2321" s="261"/>
      <c r="H2321" s="262"/>
      <c r="I2321" s="268"/>
      <c r="J2321" s="235"/>
    </row>
    <row r="2322" spans="1:10" ht="12" customHeight="1" x14ac:dyDescent="0.2">
      <c r="A2322" s="264"/>
      <c r="B2322" s="232"/>
      <c r="C2322" s="232"/>
      <c r="D2322" s="234"/>
      <c r="E2322" s="231"/>
      <c r="F2322" s="226"/>
      <c r="G2322" s="260"/>
      <c r="H2322" s="262"/>
      <c r="I2322" s="267"/>
      <c r="J2322" s="235"/>
    </row>
    <row r="2323" spans="1:10" ht="12" customHeight="1" x14ac:dyDescent="0.2">
      <c r="A2323" s="264"/>
      <c r="B2323" s="232"/>
      <c r="C2323" s="233"/>
      <c r="D2323" s="234"/>
      <c r="E2323" s="231"/>
      <c r="F2323" s="263"/>
      <c r="G2323" s="261"/>
      <c r="H2323" s="262"/>
      <c r="I2323" s="267"/>
      <c r="J2323" s="235"/>
    </row>
    <row r="2324" spans="1:10" ht="12" customHeight="1" x14ac:dyDescent="0.2">
      <c r="A2324" s="264"/>
      <c r="B2324" s="232"/>
      <c r="C2324" s="232"/>
      <c r="D2324" s="234"/>
      <c r="E2324" s="235"/>
      <c r="F2324" s="267"/>
      <c r="G2324" s="260"/>
      <c r="H2324" s="262"/>
      <c r="I2324" s="268"/>
      <c r="J2324" s="235"/>
    </row>
    <row r="2325" spans="1:10" ht="12" customHeight="1" x14ac:dyDescent="0.2">
      <c r="A2325" s="264"/>
      <c r="B2325" s="232"/>
      <c r="C2325" s="232"/>
      <c r="D2325" s="234"/>
      <c r="E2325" s="235"/>
      <c r="F2325" s="267"/>
      <c r="G2325" s="261"/>
      <c r="H2325" s="262"/>
      <c r="I2325" s="268"/>
      <c r="J2325" s="235"/>
    </row>
    <row r="2326" spans="1:10" ht="12" customHeight="1" x14ac:dyDescent="0.2">
      <c r="A2326" s="264"/>
      <c r="B2326" s="232"/>
      <c r="C2326" s="232"/>
      <c r="D2326" s="234"/>
      <c r="E2326" s="235"/>
      <c r="F2326" s="267"/>
      <c r="G2326" s="260"/>
      <c r="H2326" s="262"/>
      <c r="I2326" s="267"/>
      <c r="J2326" s="235"/>
    </row>
    <row r="2327" spans="1:10" ht="12" customHeight="1" x14ac:dyDescent="0.2">
      <c r="A2327" s="264"/>
      <c r="B2327" s="232"/>
      <c r="C2327" s="233"/>
      <c r="D2327" s="234"/>
      <c r="E2327" s="235"/>
      <c r="F2327" s="267"/>
      <c r="G2327" s="261"/>
      <c r="H2327" s="262"/>
      <c r="I2327" s="267"/>
      <c r="J2327" s="235"/>
    </row>
    <row r="2328" spans="1:10" ht="12" customHeight="1" x14ac:dyDescent="0.2">
      <c r="A2328" s="264"/>
      <c r="B2328" s="232"/>
      <c r="C2328" s="232"/>
      <c r="D2328" s="234"/>
      <c r="E2328" s="231"/>
      <c r="F2328" s="226"/>
      <c r="G2328" s="260"/>
      <c r="H2328" s="262"/>
      <c r="I2328" s="225"/>
      <c r="J2328" s="231"/>
    </row>
    <row r="2329" spans="1:10" ht="12" customHeight="1" x14ac:dyDescent="0.2">
      <c r="A2329" s="264"/>
      <c r="B2329" s="232"/>
      <c r="C2329" s="232"/>
      <c r="D2329" s="234"/>
      <c r="E2329" s="231"/>
      <c r="F2329" s="263"/>
      <c r="G2329" s="261"/>
      <c r="H2329" s="262"/>
      <c r="I2329" s="225"/>
      <c r="J2329" s="263"/>
    </row>
    <row r="2330" spans="1:10" ht="12" customHeight="1" x14ac:dyDescent="0.2">
      <c r="A2330" s="264"/>
      <c r="B2330" s="232"/>
      <c r="C2330" s="232"/>
      <c r="D2330" s="232"/>
      <c r="E2330" s="235"/>
      <c r="F2330" s="267"/>
      <c r="G2330" s="260"/>
      <c r="H2330" s="262"/>
      <c r="I2330" s="268"/>
      <c r="J2330" s="235"/>
    </row>
    <row r="2331" spans="1:10" ht="12" customHeight="1" x14ac:dyDescent="0.2">
      <c r="A2331" s="264"/>
      <c r="B2331" s="232"/>
      <c r="C2331" s="233"/>
      <c r="D2331" s="232"/>
      <c r="E2331" s="235"/>
      <c r="F2331" s="267"/>
      <c r="G2331" s="261"/>
      <c r="H2331" s="262"/>
      <c r="I2331" s="268"/>
      <c r="J2331" s="235"/>
    </row>
    <row r="2332" spans="1:10" ht="12" customHeight="1" x14ac:dyDescent="0.2">
      <c r="A2332" s="264"/>
      <c r="B2332" s="232"/>
      <c r="C2332" s="232"/>
      <c r="D2332" s="232"/>
      <c r="E2332" s="235"/>
      <c r="F2332" s="267"/>
      <c r="G2332" s="260"/>
      <c r="H2332" s="262"/>
      <c r="I2332" s="267"/>
      <c r="J2332" s="235"/>
    </row>
    <row r="2333" spans="1:10" ht="12" customHeight="1" x14ac:dyDescent="0.2">
      <c r="A2333" s="264"/>
      <c r="B2333" s="232"/>
      <c r="C2333" s="232"/>
      <c r="D2333" s="232"/>
      <c r="E2333" s="235"/>
      <c r="F2333" s="267"/>
      <c r="G2333" s="261"/>
      <c r="H2333" s="262"/>
      <c r="I2333" s="267"/>
      <c r="J2333" s="235"/>
    </row>
    <row r="2334" spans="1:10" ht="12" customHeight="1" x14ac:dyDescent="0.2">
      <c r="A2334" s="264"/>
      <c r="B2334" s="232"/>
      <c r="C2334" s="232"/>
      <c r="D2334" s="232"/>
      <c r="E2334" s="231"/>
      <c r="F2334" s="226"/>
      <c r="G2334" s="260"/>
      <c r="H2334" s="262"/>
      <c r="I2334" s="225"/>
      <c r="J2334" s="231"/>
    </row>
    <row r="2335" spans="1:10" ht="12" customHeight="1" x14ac:dyDescent="0.2">
      <c r="A2335" s="264"/>
      <c r="B2335" s="232"/>
      <c r="C2335" s="233"/>
      <c r="D2335" s="232"/>
      <c r="E2335" s="231"/>
      <c r="F2335" s="263"/>
      <c r="G2335" s="261"/>
      <c r="H2335" s="262"/>
      <c r="I2335" s="225"/>
      <c r="J2335" s="263"/>
    </row>
    <row r="2336" spans="1:10" ht="12" customHeight="1" x14ac:dyDescent="0.2">
      <c r="A2336" s="264"/>
      <c r="B2336" s="232"/>
      <c r="C2336" s="232"/>
      <c r="D2336" s="232"/>
      <c r="E2336" s="235"/>
      <c r="F2336" s="267"/>
      <c r="G2336" s="260"/>
      <c r="H2336" s="262"/>
      <c r="I2336" s="268"/>
      <c r="J2336" s="235"/>
    </row>
    <row r="2337" spans="1:10" ht="12" customHeight="1" x14ac:dyDescent="0.2">
      <c r="A2337" s="264"/>
      <c r="B2337" s="232"/>
      <c r="C2337" s="232"/>
      <c r="D2337" s="232"/>
      <c r="E2337" s="235"/>
      <c r="F2337" s="267"/>
      <c r="G2337" s="261"/>
      <c r="H2337" s="262"/>
      <c r="I2337" s="268"/>
      <c r="J2337" s="235"/>
    </row>
    <row r="2338" spans="1:10" ht="12" customHeight="1" x14ac:dyDescent="0.2">
      <c r="A2338" s="266"/>
      <c r="B2338" s="232"/>
      <c r="C2338" s="232"/>
      <c r="D2338" s="232"/>
      <c r="E2338" s="231"/>
      <c r="F2338" s="226"/>
      <c r="G2338" s="260"/>
      <c r="H2338" s="262"/>
      <c r="I2338" s="225"/>
      <c r="J2338" s="231"/>
    </row>
    <row r="2339" spans="1:10" ht="12" customHeight="1" x14ac:dyDescent="0.2">
      <c r="A2339" s="266"/>
      <c r="B2339" s="232"/>
      <c r="C2339" s="233"/>
      <c r="D2339" s="232"/>
      <c r="E2339" s="231"/>
      <c r="F2339" s="263"/>
      <c r="G2339" s="261"/>
      <c r="H2339" s="262"/>
      <c r="I2339" s="225"/>
      <c r="J2339" s="263"/>
    </row>
    <row r="2340" spans="1:10" ht="12" customHeight="1" x14ac:dyDescent="0.2">
      <c r="A2340" s="264"/>
      <c r="B2340" s="232"/>
      <c r="C2340" s="232"/>
      <c r="D2340" s="232"/>
      <c r="E2340" s="231"/>
      <c r="F2340" s="226"/>
      <c r="G2340" s="260"/>
      <c r="H2340" s="262"/>
      <c r="I2340" s="225"/>
      <c r="J2340" s="231"/>
    </row>
    <row r="2341" spans="1:10" ht="12" customHeight="1" x14ac:dyDescent="0.2">
      <c r="A2341" s="264"/>
      <c r="B2341" s="232"/>
      <c r="C2341" s="232"/>
      <c r="D2341" s="232"/>
      <c r="E2341" s="231"/>
      <c r="F2341" s="263"/>
      <c r="G2341" s="261"/>
      <c r="H2341" s="262"/>
      <c r="I2341" s="225"/>
      <c r="J2341" s="263"/>
    </row>
    <row r="2342" spans="1:10" ht="12" customHeight="1" x14ac:dyDescent="0.2">
      <c r="A2342" s="264"/>
      <c r="B2342" s="232"/>
      <c r="C2342" s="232"/>
      <c r="D2342" s="234"/>
      <c r="E2342" s="235"/>
      <c r="F2342" s="267"/>
      <c r="G2342" s="260"/>
      <c r="H2342" s="262"/>
      <c r="I2342" s="268"/>
      <c r="J2342" s="235"/>
    </row>
    <row r="2343" spans="1:10" ht="12" customHeight="1" x14ac:dyDescent="0.2">
      <c r="A2343" s="264"/>
      <c r="B2343" s="232"/>
      <c r="C2343" s="233"/>
      <c r="D2343" s="234"/>
      <c r="E2343" s="235"/>
      <c r="F2343" s="267"/>
      <c r="G2343" s="261"/>
      <c r="H2343" s="262"/>
      <c r="I2343" s="268"/>
      <c r="J2343" s="235"/>
    </row>
    <row r="2344" spans="1:10" ht="12" customHeight="1" x14ac:dyDescent="0.2">
      <c r="A2344" s="264"/>
      <c r="B2344" s="232"/>
      <c r="C2344" s="232"/>
      <c r="D2344" s="234"/>
      <c r="E2344" s="235"/>
      <c r="F2344" s="267"/>
      <c r="G2344" s="260"/>
      <c r="H2344" s="262"/>
      <c r="I2344" s="267"/>
      <c r="J2344" s="235"/>
    </row>
    <row r="2345" spans="1:10" ht="12" customHeight="1" x14ac:dyDescent="0.2">
      <c r="A2345" s="264"/>
      <c r="B2345" s="232"/>
      <c r="C2345" s="232"/>
      <c r="D2345" s="234"/>
      <c r="E2345" s="235"/>
      <c r="F2345" s="267"/>
      <c r="G2345" s="261"/>
      <c r="H2345" s="262"/>
      <c r="I2345" s="267"/>
      <c r="J2345" s="235"/>
    </row>
    <row r="2346" spans="1:10" ht="12" customHeight="1" x14ac:dyDescent="0.2">
      <c r="A2346" s="264"/>
      <c r="B2346" s="232"/>
      <c r="C2346" s="232"/>
      <c r="D2346" s="234"/>
      <c r="E2346" s="231"/>
      <c r="F2346" s="226"/>
      <c r="G2346" s="260"/>
      <c r="H2346" s="262"/>
      <c r="I2346" s="225"/>
      <c r="J2346" s="231"/>
    </row>
    <row r="2347" spans="1:10" ht="12" customHeight="1" x14ac:dyDescent="0.2">
      <c r="A2347" s="264"/>
      <c r="B2347" s="232"/>
      <c r="C2347" s="233"/>
      <c r="D2347" s="234"/>
      <c r="E2347" s="231"/>
      <c r="F2347" s="263"/>
      <c r="G2347" s="261"/>
      <c r="H2347" s="262"/>
      <c r="I2347" s="225"/>
      <c r="J2347" s="263"/>
    </row>
    <row r="2348" spans="1:10" ht="12" customHeight="1" x14ac:dyDescent="0.2">
      <c r="A2348" s="264"/>
      <c r="B2348" s="232"/>
      <c r="C2348" s="232"/>
      <c r="D2348" s="234"/>
      <c r="E2348" s="235"/>
      <c r="F2348" s="267"/>
      <c r="G2348" s="260"/>
      <c r="H2348" s="262"/>
      <c r="I2348" s="268"/>
      <c r="J2348" s="235"/>
    </row>
    <row r="2349" spans="1:10" ht="12" customHeight="1" x14ac:dyDescent="0.2">
      <c r="A2349" s="264"/>
      <c r="B2349" s="232"/>
      <c r="C2349" s="233"/>
      <c r="D2349" s="234"/>
      <c r="E2349" s="235"/>
      <c r="F2349" s="267"/>
      <c r="G2349" s="261"/>
      <c r="H2349" s="262"/>
      <c r="I2349" s="268"/>
      <c r="J2349" s="235"/>
    </row>
    <row r="2350" spans="1:10" ht="12" customHeight="1" x14ac:dyDescent="0.2">
      <c r="A2350" s="264"/>
      <c r="B2350" s="232"/>
      <c r="C2350" s="232"/>
      <c r="D2350" s="234"/>
      <c r="E2350" s="235"/>
      <c r="F2350" s="267"/>
      <c r="G2350" s="260"/>
      <c r="H2350" s="262"/>
      <c r="I2350" s="267"/>
      <c r="J2350" s="235"/>
    </row>
    <row r="2351" spans="1:10" ht="12" customHeight="1" x14ac:dyDescent="0.2">
      <c r="A2351" s="264"/>
      <c r="B2351" s="232"/>
      <c r="C2351" s="232"/>
      <c r="D2351" s="234"/>
      <c r="E2351" s="235"/>
      <c r="F2351" s="267"/>
      <c r="G2351" s="261"/>
      <c r="H2351" s="262"/>
      <c r="I2351" s="267"/>
      <c r="J2351" s="235"/>
    </row>
    <row r="2352" spans="1:10" ht="12" customHeight="1" x14ac:dyDescent="0.2">
      <c r="A2352" s="264"/>
      <c r="B2352" s="232"/>
      <c r="C2352" s="232"/>
      <c r="D2352" s="234"/>
      <c r="E2352" s="231"/>
      <c r="F2352" s="226"/>
      <c r="G2352" s="260"/>
      <c r="H2352" s="262"/>
      <c r="I2352" s="225"/>
      <c r="J2352" s="231"/>
    </row>
    <row r="2353" spans="1:10" ht="12" customHeight="1" x14ac:dyDescent="0.2">
      <c r="A2353" s="264"/>
      <c r="B2353" s="232"/>
      <c r="C2353" s="233"/>
      <c r="D2353" s="234"/>
      <c r="E2353" s="231"/>
      <c r="F2353" s="263"/>
      <c r="G2353" s="261"/>
      <c r="H2353" s="262"/>
      <c r="I2353" s="225"/>
      <c r="J2353" s="263"/>
    </row>
    <row r="2354" spans="1:10" ht="12" customHeight="1" x14ac:dyDescent="0.2">
      <c r="A2354" s="266"/>
      <c r="B2354" s="232"/>
      <c r="C2354" s="232"/>
      <c r="D2354" s="232"/>
      <c r="E2354" s="235"/>
      <c r="F2354" s="267"/>
      <c r="G2354" s="260"/>
      <c r="H2354" s="262"/>
      <c r="I2354" s="268"/>
      <c r="J2354" s="235"/>
    </row>
    <row r="2355" spans="1:10" ht="12" customHeight="1" x14ac:dyDescent="0.2">
      <c r="A2355" s="266"/>
      <c r="B2355" s="232"/>
      <c r="C2355" s="233"/>
      <c r="D2355" s="232"/>
      <c r="E2355" s="235"/>
      <c r="F2355" s="267"/>
      <c r="G2355" s="261"/>
      <c r="H2355" s="262"/>
      <c r="I2355" s="268"/>
      <c r="J2355" s="235"/>
    </row>
    <row r="2356" spans="1:10" ht="12" customHeight="1" x14ac:dyDescent="0.2">
      <c r="A2356" s="266"/>
      <c r="B2356" s="232"/>
      <c r="C2356" s="232"/>
      <c r="D2356" s="232"/>
      <c r="E2356" s="235"/>
      <c r="F2356" s="267"/>
      <c r="G2356" s="260"/>
      <c r="H2356" s="262"/>
      <c r="I2356" s="267"/>
      <c r="J2356" s="235"/>
    </row>
    <row r="2357" spans="1:10" ht="12" customHeight="1" x14ac:dyDescent="0.2">
      <c r="A2357" s="266"/>
      <c r="B2357" s="232"/>
      <c r="C2357" s="232"/>
      <c r="D2357" s="232"/>
      <c r="E2357" s="235"/>
      <c r="F2357" s="267"/>
      <c r="G2357" s="261"/>
      <c r="H2357" s="262"/>
      <c r="I2357" s="267"/>
      <c r="J2357" s="235"/>
    </row>
    <row r="2358" spans="1:10" ht="12" customHeight="1" x14ac:dyDescent="0.2">
      <c r="A2358" s="266"/>
      <c r="B2358" s="232"/>
      <c r="C2358" s="232"/>
      <c r="D2358" s="232"/>
      <c r="E2358" s="231"/>
      <c r="F2358" s="226"/>
      <c r="G2358" s="260"/>
      <c r="H2358" s="262"/>
      <c r="I2358" s="225"/>
      <c r="J2358" s="231"/>
    </row>
    <row r="2359" spans="1:10" ht="12" customHeight="1" x14ac:dyDescent="0.2">
      <c r="A2359" s="266"/>
      <c r="B2359" s="232"/>
      <c r="C2359" s="233"/>
      <c r="D2359" s="232"/>
      <c r="E2359" s="231"/>
      <c r="F2359" s="263"/>
      <c r="G2359" s="261"/>
      <c r="H2359" s="262"/>
      <c r="I2359" s="225"/>
      <c r="J2359" s="263"/>
    </row>
    <row r="2360" spans="1:10" ht="12" customHeight="1" x14ac:dyDescent="0.2">
      <c r="A2360" s="266"/>
      <c r="B2360" s="232"/>
      <c r="C2360" s="232"/>
      <c r="D2360" s="232"/>
      <c r="E2360" s="235"/>
      <c r="F2360" s="267"/>
      <c r="G2360" s="260"/>
      <c r="H2360" s="262"/>
      <c r="I2360" s="268"/>
      <c r="J2360" s="235"/>
    </row>
    <row r="2361" spans="1:10" ht="12" customHeight="1" x14ac:dyDescent="0.2">
      <c r="A2361" s="266"/>
      <c r="B2361" s="232"/>
      <c r="C2361" s="233"/>
      <c r="D2361" s="232"/>
      <c r="E2361" s="235"/>
      <c r="F2361" s="267"/>
      <c r="G2361" s="261"/>
      <c r="H2361" s="262"/>
      <c r="I2361" s="268"/>
      <c r="J2361" s="235"/>
    </row>
    <row r="2362" spans="1:10" ht="12" customHeight="1" x14ac:dyDescent="0.2">
      <c r="A2362" s="266"/>
      <c r="B2362" s="232"/>
      <c r="C2362" s="232"/>
      <c r="D2362" s="232"/>
      <c r="E2362" s="235"/>
      <c r="F2362" s="267"/>
      <c r="G2362" s="260"/>
      <c r="H2362" s="262"/>
      <c r="I2362" s="267"/>
      <c r="J2362" s="235"/>
    </row>
    <row r="2363" spans="1:10" ht="12" customHeight="1" x14ac:dyDescent="0.2">
      <c r="A2363" s="266"/>
      <c r="B2363" s="232"/>
      <c r="C2363" s="232"/>
      <c r="D2363" s="232"/>
      <c r="E2363" s="235"/>
      <c r="F2363" s="267"/>
      <c r="G2363" s="261"/>
      <c r="H2363" s="262"/>
      <c r="I2363" s="267"/>
      <c r="J2363" s="235"/>
    </row>
    <row r="2364" spans="1:10" ht="12" customHeight="1" x14ac:dyDescent="0.2">
      <c r="A2364" s="264"/>
      <c r="B2364" s="232"/>
      <c r="C2364" s="232"/>
      <c r="D2364" s="232"/>
      <c r="E2364" s="231"/>
      <c r="F2364" s="226"/>
      <c r="G2364" s="260"/>
      <c r="H2364" s="262"/>
      <c r="I2364" s="225"/>
      <c r="J2364" s="231"/>
    </row>
    <row r="2365" spans="1:10" ht="12" customHeight="1" x14ac:dyDescent="0.2">
      <c r="A2365" s="264"/>
      <c r="B2365" s="232"/>
      <c r="C2365" s="233"/>
      <c r="D2365" s="232"/>
      <c r="E2365" s="231"/>
      <c r="F2365" s="263"/>
      <c r="G2365" s="261"/>
      <c r="H2365" s="262"/>
      <c r="I2365" s="225"/>
      <c r="J2365" s="263"/>
    </row>
    <row r="2366" spans="1:10" ht="12" customHeight="1" x14ac:dyDescent="0.2">
      <c r="A2366" s="266"/>
      <c r="B2366" s="232"/>
      <c r="C2366" s="232"/>
      <c r="D2366" s="232"/>
      <c r="E2366" s="235"/>
      <c r="F2366" s="267"/>
      <c r="G2366" s="260"/>
      <c r="H2366" s="262"/>
      <c r="I2366" s="268"/>
      <c r="J2366" s="235"/>
    </row>
    <row r="2367" spans="1:10" ht="12" customHeight="1" x14ac:dyDescent="0.2">
      <c r="A2367" s="266"/>
      <c r="B2367" s="232"/>
      <c r="C2367" s="232"/>
      <c r="D2367" s="232"/>
      <c r="E2367" s="235"/>
      <c r="F2367" s="267"/>
      <c r="G2367" s="261"/>
      <c r="H2367" s="262"/>
      <c r="I2367" s="268"/>
      <c r="J2367" s="235"/>
    </row>
    <row r="2368" spans="1:10" ht="12" customHeight="1" x14ac:dyDescent="0.2">
      <c r="A2368" s="266"/>
      <c r="B2368" s="232"/>
      <c r="C2368" s="232"/>
      <c r="D2368" s="232"/>
      <c r="E2368" s="235"/>
      <c r="F2368" s="267"/>
      <c r="G2368" s="260"/>
      <c r="H2368" s="262"/>
      <c r="I2368" s="268"/>
      <c r="J2368" s="235"/>
    </row>
    <row r="2369" spans="1:10" ht="12" customHeight="1" x14ac:dyDescent="0.2">
      <c r="A2369" s="266"/>
      <c r="B2369" s="232"/>
      <c r="C2369" s="233"/>
      <c r="D2369" s="232"/>
      <c r="E2369" s="235"/>
      <c r="F2369" s="267"/>
      <c r="G2369" s="261"/>
      <c r="H2369" s="262"/>
      <c r="I2369" s="268"/>
      <c r="J2369" s="235"/>
    </row>
    <row r="2370" spans="1:10" ht="12" customHeight="1" x14ac:dyDescent="0.2">
      <c r="A2370" s="266"/>
      <c r="B2370" s="232"/>
      <c r="C2370" s="232"/>
      <c r="D2370" s="232"/>
      <c r="E2370" s="231"/>
      <c r="F2370" s="226"/>
      <c r="G2370" s="260"/>
      <c r="H2370" s="262"/>
      <c r="I2370" s="267"/>
      <c r="J2370" s="235"/>
    </row>
    <row r="2371" spans="1:10" ht="12" customHeight="1" x14ac:dyDescent="0.2">
      <c r="A2371" s="266"/>
      <c r="B2371" s="232"/>
      <c r="C2371" s="232"/>
      <c r="D2371" s="232"/>
      <c r="E2371" s="231"/>
      <c r="F2371" s="263"/>
      <c r="G2371" s="261"/>
      <c r="H2371" s="262"/>
      <c r="I2371" s="267"/>
      <c r="J2371" s="235"/>
    </row>
    <row r="2372" spans="1:10" ht="12" customHeight="1" x14ac:dyDescent="0.2">
      <c r="A2372" s="264"/>
      <c r="B2372" s="232"/>
      <c r="C2372" s="232"/>
      <c r="D2372" s="234"/>
      <c r="E2372" s="235"/>
      <c r="F2372" s="267"/>
      <c r="G2372" s="260"/>
      <c r="H2372" s="262"/>
      <c r="I2372" s="268"/>
      <c r="J2372" s="235"/>
    </row>
    <row r="2373" spans="1:10" ht="12" customHeight="1" x14ac:dyDescent="0.2">
      <c r="A2373" s="264"/>
      <c r="B2373" s="232"/>
      <c r="C2373" s="233"/>
      <c r="D2373" s="234"/>
      <c r="E2373" s="235"/>
      <c r="F2373" s="267"/>
      <c r="G2373" s="261"/>
      <c r="H2373" s="262"/>
      <c r="I2373" s="268"/>
      <c r="J2373" s="235"/>
    </row>
    <row r="2374" spans="1:10" ht="12" customHeight="1" x14ac:dyDescent="0.2">
      <c r="A2374" s="264"/>
      <c r="B2374" s="232"/>
      <c r="C2374" s="232"/>
      <c r="D2374" s="234"/>
      <c r="E2374" s="235"/>
      <c r="F2374" s="267"/>
      <c r="G2374" s="260"/>
      <c r="H2374" s="262"/>
      <c r="I2374" s="267"/>
      <c r="J2374" s="235"/>
    </row>
    <row r="2375" spans="1:10" ht="12" customHeight="1" x14ac:dyDescent="0.2">
      <c r="A2375" s="264"/>
      <c r="B2375" s="232"/>
      <c r="C2375" s="232"/>
      <c r="D2375" s="234"/>
      <c r="E2375" s="235"/>
      <c r="F2375" s="267"/>
      <c r="G2375" s="261"/>
      <c r="H2375" s="262"/>
      <c r="I2375" s="267"/>
      <c r="J2375" s="235"/>
    </row>
    <row r="2376" spans="1:10" ht="12" customHeight="1" x14ac:dyDescent="0.2">
      <c r="A2376" s="264"/>
      <c r="B2376" s="232"/>
      <c r="C2376" s="232"/>
      <c r="D2376" s="234"/>
      <c r="E2376" s="231"/>
      <c r="F2376" s="226"/>
      <c r="G2376" s="260"/>
      <c r="H2376" s="262"/>
      <c r="I2376" s="225"/>
      <c r="J2376" s="231"/>
    </row>
    <row r="2377" spans="1:10" ht="12" customHeight="1" x14ac:dyDescent="0.2">
      <c r="A2377" s="264"/>
      <c r="B2377" s="232"/>
      <c r="C2377" s="233"/>
      <c r="D2377" s="234"/>
      <c r="E2377" s="231"/>
      <c r="F2377" s="263"/>
      <c r="G2377" s="261"/>
      <c r="H2377" s="262"/>
      <c r="I2377" s="225"/>
      <c r="J2377" s="263"/>
    </row>
    <row r="2378" spans="1:10" ht="12" customHeight="1" x14ac:dyDescent="0.2">
      <c r="A2378" s="266"/>
      <c r="B2378" s="232"/>
      <c r="C2378" s="232"/>
      <c r="D2378" s="232"/>
      <c r="E2378" s="235"/>
      <c r="F2378" s="267"/>
      <c r="G2378" s="260"/>
      <c r="H2378" s="262"/>
      <c r="I2378" s="268"/>
      <c r="J2378" s="235"/>
    </row>
    <row r="2379" spans="1:10" ht="12" customHeight="1" x14ac:dyDescent="0.2">
      <c r="A2379" s="266"/>
      <c r="B2379" s="232"/>
      <c r="C2379" s="233"/>
      <c r="D2379" s="232"/>
      <c r="E2379" s="235"/>
      <c r="F2379" s="267"/>
      <c r="G2379" s="261"/>
      <c r="H2379" s="262"/>
      <c r="I2379" s="268"/>
      <c r="J2379" s="235"/>
    </row>
    <row r="2380" spans="1:10" ht="12" customHeight="1" x14ac:dyDescent="0.2">
      <c r="A2380" s="264"/>
      <c r="B2380" s="232"/>
      <c r="C2380" s="232"/>
      <c r="D2380" s="234"/>
      <c r="E2380" s="231"/>
      <c r="F2380" s="267"/>
      <c r="G2380" s="260"/>
      <c r="H2380" s="262"/>
      <c r="I2380" s="267"/>
      <c r="J2380" s="235"/>
    </row>
    <row r="2381" spans="1:10" ht="12" customHeight="1" x14ac:dyDescent="0.2">
      <c r="A2381" s="264"/>
      <c r="B2381" s="232"/>
      <c r="C2381" s="232"/>
      <c r="D2381" s="234"/>
      <c r="E2381" s="231"/>
      <c r="F2381" s="267"/>
      <c r="G2381" s="261"/>
      <c r="H2381" s="262"/>
      <c r="I2381" s="267"/>
      <c r="J2381" s="235"/>
    </row>
    <row r="2382" spans="1:10" ht="12" customHeight="1" x14ac:dyDescent="0.2">
      <c r="A2382" s="264"/>
      <c r="B2382" s="232"/>
      <c r="C2382" s="232"/>
      <c r="D2382" s="234"/>
      <c r="E2382" s="235"/>
      <c r="F2382" s="267"/>
      <c r="G2382" s="260"/>
      <c r="H2382" s="262"/>
      <c r="I2382" s="268"/>
      <c r="J2382" s="235"/>
    </row>
    <row r="2383" spans="1:10" ht="12" customHeight="1" x14ac:dyDescent="0.2">
      <c r="A2383" s="264"/>
      <c r="B2383" s="232"/>
      <c r="C2383" s="232"/>
      <c r="D2383" s="234"/>
      <c r="E2383" s="235"/>
      <c r="F2383" s="267"/>
      <c r="G2383" s="261"/>
      <c r="H2383" s="262"/>
      <c r="I2383" s="268"/>
      <c r="J2383" s="235"/>
    </row>
    <row r="2384" spans="1:10" ht="12" customHeight="1" x14ac:dyDescent="0.2">
      <c r="A2384" s="264"/>
      <c r="B2384" s="232"/>
      <c r="C2384" s="232"/>
      <c r="D2384" s="234"/>
      <c r="E2384" s="235"/>
      <c r="F2384" s="267"/>
      <c r="G2384" s="260"/>
      <c r="H2384" s="262"/>
      <c r="I2384" s="267"/>
      <c r="J2384" s="235"/>
    </row>
    <row r="2385" spans="1:10" ht="12" customHeight="1" x14ac:dyDescent="0.2">
      <c r="A2385" s="264"/>
      <c r="B2385" s="232"/>
      <c r="C2385" s="233"/>
      <c r="D2385" s="234"/>
      <c r="E2385" s="235"/>
      <c r="F2385" s="267"/>
      <c r="G2385" s="261"/>
      <c r="H2385" s="262"/>
      <c r="I2385" s="267"/>
      <c r="J2385" s="235"/>
    </row>
    <row r="2386" spans="1:10" ht="12" customHeight="1" x14ac:dyDescent="0.2">
      <c r="A2386" s="264"/>
      <c r="B2386" s="232"/>
      <c r="C2386" s="232"/>
      <c r="D2386" s="234"/>
      <c r="E2386" s="231"/>
      <c r="F2386" s="226"/>
      <c r="G2386" s="260"/>
      <c r="H2386" s="262"/>
      <c r="I2386" s="225"/>
      <c r="J2386" s="231"/>
    </row>
    <row r="2387" spans="1:10" ht="12" customHeight="1" x14ac:dyDescent="0.2">
      <c r="A2387" s="264"/>
      <c r="B2387" s="232"/>
      <c r="C2387" s="232"/>
      <c r="D2387" s="234"/>
      <c r="E2387" s="231"/>
      <c r="F2387" s="263"/>
      <c r="G2387" s="261"/>
      <c r="H2387" s="262"/>
      <c r="I2387" s="225"/>
      <c r="J2387" s="263"/>
    </row>
    <row r="2388" spans="1:10" ht="12" customHeight="1" x14ac:dyDescent="0.2">
      <c r="A2388" s="264"/>
      <c r="B2388" s="232"/>
      <c r="C2388" s="232"/>
      <c r="D2388" s="234"/>
      <c r="E2388" s="235"/>
      <c r="F2388" s="267"/>
      <c r="G2388" s="260"/>
      <c r="H2388" s="262"/>
      <c r="I2388" s="268"/>
      <c r="J2388" s="235"/>
    </row>
    <row r="2389" spans="1:10" ht="12" customHeight="1" x14ac:dyDescent="0.2">
      <c r="A2389" s="264"/>
      <c r="B2389" s="232"/>
      <c r="C2389" s="233"/>
      <c r="D2389" s="234"/>
      <c r="E2389" s="235"/>
      <c r="F2389" s="267"/>
      <c r="G2389" s="261"/>
      <c r="H2389" s="262"/>
      <c r="I2389" s="268"/>
      <c r="J2389" s="235"/>
    </row>
    <row r="2390" spans="1:10" ht="12" customHeight="1" x14ac:dyDescent="0.2">
      <c r="A2390" s="264"/>
      <c r="B2390" s="232"/>
      <c r="C2390" s="232"/>
      <c r="D2390" s="234"/>
      <c r="E2390" s="235"/>
      <c r="F2390" s="267"/>
      <c r="G2390" s="260"/>
      <c r="H2390" s="262"/>
      <c r="I2390" s="267"/>
      <c r="J2390" s="235"/>
    </row>
    <row r="2391" spans="1:10" ht="12" customHeight="1" x14ac:dyDescent="0.2">
      <c r="A2391" s="264"/>
      <c r="B2391" s="232"/>
      <c r="C2391" s="232"/>
      <c r="D2391" s="234"/>
      <c r="E2391" s="235"/>
      <c r="F2391" s="267"/>
      <c r="G2391" s="261"/>
      <c r="H2391" s="262"/>
      <c r="I2391" s="267"/>
      <c r="J2391" s="235"/>
    </row>
    <row r="2392" spans="1:10" ht="12" customHeight="1" x14ac:dyDescent="0.2">
      <c r="A2392" s="264"/>
      <c r="B2392" s="232"/>
      <c r="C2392" s="232"/>
      <c r="D2392" s="234"/>
      <c r="E2392" s="231"/>
      <c r="F2392" s="226"/>
      <c r="G2392" s="260"/>
      <c r="H2392" s="262"/>
      <c r="I2392" s="225"/>
      <c r="J2392" s="231"/>
    </row>
    <row r="2393" spans="1:10" ht="12" customHeight="1" x14ac:dyDescent="0.2">
      <c r="A2393" s="264"/>
      <c r="B2393" s="232"/>
      <c r="C2393" s="233"/>
      <c r="D2393" s="234"/>
      <c r="E2393" s="231"/>
      <c r="F2393" s="263"/>
      <c r="G2393" s="261"/>
      <c r="H2393" s="262"/>
      <c r="I2393" s="225"/>
      <c r="J2393" s="263"/>
    </row>
    <row r="2394" spans="1:10" ht="12" customHeight="1" x14ac:dyDescent="0.2">
      <c r="A2394" s="264"/>
      <c r="B2394" s="232"/>
      <c r="C2394" s="232"/>
      <c r="D2394" s="234"/>
      <c r="E2394" s="235"/>
      <c r="F2394" s="267"/>
      <c r="G2394" s="260"/>
      <c r="H2394" s="262"/>
      <c r="I2394" s="268"/>
      <c r="J2394" s="235"/>
    </row>
    <row r="2395" spans="1:10" ht="12" customHeight="1" x14ac:dyDescent="0.2">
      <c r="A2395" s="264"/>
      <c r="B2395" s="232"/>
      <c r="C2395" s="232"/>
      <c r="D2395" s="234"/>
      <c r="E2395" s="235"/>
      <c r="F2395" s="267"/>
      <c r="G2395" s="261"/>
      <c r="H2395" s="262"/>
      <c r="I2395" s="268"/>
      <c r="J2395" s="235"/>
    </row>
    <row r="2396" spans="1:10" ht="12" customHeight="1" x14ac:dyDescent="0.2">
      <c r="A2396" s="264"/>
      <c r="B2396" s="232"/>
      <c r="C2396" s="232"/>
      <c r="D2396" s="234"/>
      <c r="E2396" s="235"/>
      <c r="F2396" s="267"/>
      <c r="G2396" s="260"/>
      <c r="H2396" s="262"/>
      <c r="I2396" s="268"/>
      <c r="J2396" s="235"/>
    </row>
    <row r="2397" spans="1:10" ht="12" customHeight="1" x14ac:dyDescent="0.2">
      <c r="A2397" s="264"/>
      <c r="B2397" s="232"/>
      <c r="C2397" s="233"/>
      <c r="D2397" s="234"/>
      <c r="E2397" s="235"/>
      <c r="F2397" s="267"/>
      <c r="G2397" s="261"/>
      <c r="H2397" s="262"/>
      <c r="I2397" s="268"/>
      <c r="J2397" s="235"/>
    </row>
    <row r="2398" spans="1:10" ht="12" customHeight="1" x14ac:dyDescent="0.2">
      <c r="A2398" s="264"/>
      <c r="B2398" s="232"/>
      <c r="C2398" s="232"/>
      <c r="D2398" s="234"/>
      <c r="E2398" s="235"/>
      <c r="F2398" s="267"/>
      <c r="G2398" s="260"/>
      <c r="H2398" s="262"/>
      <c r="I2398" s="267"/>
      <c r="J2398" s="235"/>
    </row>
    <row r="2399" spans="1:10" ht="12" customHeight="1" x14ac:dyDescent="0.2">
      <c r="A2399" s="264"/>
      <c r="B2399" s="232"/>
      <c r="C2399" s="232"/>
      <c r="D2399" s="234"/>
      <c r="E2399" s="235"/>
      <c r="F2399" s="267"/>
      <c r="G2399" s="261"/>
      <c r="H2399" s="262"/>
      <c r="I2399" s="267"/>
      <c r="J2399" s="235"/>
    </row>
    <row r="2400" spans="1:10" ht="12" customHeight="1" x14ac:dyDescent="0.2">
      <c r="A2400" s="264"/>
      <c r="B2400" s="232"/>
      <c r="C2400" s="232"/>
      <c r="D2400" s="234"/>
      <c r="E2400" s="231"/>
      <c r="F2400" s="226"/>
      <c r="G2400" s="260"/>
      <c r="H2400" s="262"/>
      <c r="I2400" s="225"/>
      <c r="J2400" s="231"/>
    </row>
    <row r="2401" spans="1:10" ht="12" customHeight="1" x14ac:dyDescent="0.2">
      <c r="A2401" s="264"/>
      <c r="B2401" s="232"/>
      <c r="C2401" s="233"/>
      <c r="D2401" s="234"/>
      <c r="E2401" s="231"/>
      <c r="F2401" s="263"/>
      <c r="G2401" s="261"/>
      <c r="H2401" s="262"/>
      <c r="I2401" s="225"/>
      <c r="J2401" s="263"/>
    </row>
    <row r="2402" spans="1:10" ht="12" customHeight="1" x14ac:dyDescent="0.2">
      <c r="A2402" s="264"/>
      <c r="B2402" s="232"/>
      <c r="C2402" s="232"/>
      <c r="D2402" s="234"/>
      <c r="E2402" s="231"/>
      <c r="F2402" s="226"/>
      <c r="G2402" s="260"/>
      <c r="H2402" s="262"/>
      <c r="I2402" s="225"/>
      <c r="J2402" s="231"/>
    </row>
    <row r="2403" spans="1:10" ht="12" customHeight="1" x14ac:dyDescent="0.2">
      <c r="A2403" s="264"/>
      <c r="B2403" s="232"/>
      <c r="C2403" s="233"/>
      <c r="D2403" s="234"/>
      <c r="E2403" s="231"/>
      <c r="F2403" s="263"/>
      <c r="G2403" s="261"/>
      <c r="H2403" s="262"/>
      <c r="I2403" s="225"/>
      <c r="J2403" s="263"/>
    </row>
    <row r="2404" spans="1:10" ht="12" customHeight="1" x14ac:dyDescent="0.2">
      <c r="A2404" s="264"/>
      <c r="B2404" s="232"/>
      <c r="C2404" s="232"/>
      <c r="D2404" s="234"/>
      <c r="E2404" s="235"/>
      <c r="F2404" s="267"/>
      <c r="G2404" s="260"/>
      <c r="H2404" s="262"/>
      <c r="I2404" s="268"/>
      <c r="J2404" s="235"/>
    </row>
    <row r="2405" spans="1:10" ht="12" customHeight="1" x14ac:dyDescent="0.2">
      <c r="A2405" s="264"/>
      <c r="B2405" s="232"/>
      <c r="C2405" s="233"/>
      <c r="D2405" s="234"/>
      <c r="E2405" s="235"/>
      <c r="F2405" s="267"/>
      <c r="G2405" s="261"/>
      <c r="H2405" s="262"/>
      <c r="I2405" s="268"/>
      <c r="J2405" s="235"/>
    </row>
    <row r="2406" spans="1:10" ht="12" customHeight="1" x14ac:dyDescent="0.2">
      <c r="A2406" s="264"/>
      <c r="B2406" s="232"/>
      <c r="C2406" s="232"/>
      <c r="D2406" s="234"/>
      <c r="E2406" s="231"/>
      <c r="F2406" s="226"/>
      <c r="G2406" s="260"/>
      <c r="H2406" s="262"/>
      <c r="I2406" s="225"/>
      <c r="J2406" s="231"/>
    </row>
    <row r="2407" spans="1:10" ht="12" customHeight="1" x14ac:dyDescent="0.2">
      <c r="A2407" s="264"/>
      <c r="B2407" s="232"/>
      <c r="C2407" s="233"/>
      <c r="D2407" s="234"/>
      <c r="E2407" s="231"/>
      <c r="F2407" s="263"/>
      <c r="G2407" s="261"/>
      <c r="H2407" s="262"/>
      <c r="I2407" s="225"/>
      <c r="J2407" s="263"/>
    </row>
    <row r="2408" spans="1:10" ht="12" customHeight="1" x14ac:dyDescent="0.2">
      <c r="A2408" s="264"/>
      <c r="B2408" s="232"/>
      <c r="C2408" s="232"/>
      <c r="D2408" s="234"/>
      <c r="E2408" s="231"/>
      <c r="F2408" s="226"/>
      <c r="G2408" s="260"/>
      <c r="H2408" s="262"/>
      <c r="I2408" s="225"/>
      <c r="J2408" s="231"/>
    </row>
    <row r="2409" spans="1:10" ht="12" customHeight="1" x14ac:dyDescent="0.2">
      <c r="A2409" s="264"/>
      <c r="B2409" s="232"/>
      <c r="C2409" s="233"/>
      <c r="D2409" s="234"/>
      <c r="E2409" s="231"/>
      <c r="F2409" s="263"/>
      <c r="G2409" s="261"/>
      <c r="H2409" s="262"/>
      <c r="I2409" s="225"/>
      <c r="J2409" s="263"/>
    </row>
    <row r="2410" spans="1:10" ht="12" customHeight="1" x14ac:dyDescent="0.2">
      <c r="A2410" s="264"/>
      <c r="B2410" s="232"/>
      <c r="C2410" s="232"/>
      <c r="D2410" s="234"/>
      <c r="E2410" s="231"/>
      <c r="F2410" s="226"/>
      <c r="G2410" s="260"/>
      <c r="H2410" s="262"/>
      <c r="I2410" s="225"/>
      <c r="J2410" s="231"/>
    </row>
    <row r="2411" spans="1:10" ht="12" customHeight="1" x14ac:dyDescent="0.2">
      <c r="A2411" s="264"/>
      <c r="B2411" s="232"/>
      <c r="C2411" s="233"/>
      <c r="D2411" s="234"/>
      <c r="E2411" s="231"/>
      <c r="F2411" s="263"/>
      <c r="G2411" s="261"/>
      <c r="H2411" s="262"/>
      <c r="I2411" s="225"/>
      <c r="J2411" s="263"/>
    </row>
    <row r="2412" spans="1:10" ht="12" customHeight="1" x14ac:dyDescent="0.2">
      <c r="A2412" s="264"/>
      <c r="B2412" s="232"/>
      <c r="C2412" s="232"/>
      <c r="D2412" s="234"/>
      <c r="E2412" s="231"/>
      <c r="F2412" s="226"/>
      <c r="G2412" s="260"/>
      <c r="H2412" s="262"/>
      <c r="I2412" s="225"/>
      <c r="J2412" s="231"/>
    </row>
    <row r="2413" spans="1:10" ht="12" customHeight="1" x14ac:dyDescent="0.2">
      <c r="A2413" s="264"/>
      <c r="B2413" s="232"/>
      <c r="C2413" s="233"/>
      <c r="D2413" s="234"/>
      <c r="E2413" s="231"/>
      <c r="F2413" s="263"/>
      <c r="G2413" s="261"/>
      <c r="H2413" s="262"/>
      <c r="I2413" s="225"/>
      <c r="J2413" s="263"/>
    </row>
    <row r="2414" spans="1:10" ht="12" customHeight="1" x14ac:dyDescent="0.2">
      <c r="A2414" s="264"/>
      <c r="B2414" s="232"/>
      <c r="C2414" s="232"/>
      <c r="D2414" s="234"/>
      <c r="E2414" s="235"/>
      <c r="F2414" s="267"/>
      <c r="G2414" s="260"/>
      <c r="H2414" s="262"/>
      <c r="I2414" s="268"/>
      <c r="J2414" s="235"/>
    </row>
    <row r="2415" spans="1:10" ht="12" customHeight="1" x14ac:dyDescent="0.2">
      <c r="A2415" s="264"/>
      <c r="B2415" s="232"/>
      <c r="C2415" s="233"/>
      <c r="D2415" s="234"/>
      <c r="E2415" s="235"/>
      <c r="F2415" s="267"/>
      <c r="G2415" s="261"/>
      <c r="H2415" s="262"/>
      <c r="I2415" s="268"/>
      <c r="J2415" s="235"/>
    </row>
    <row r="2416" spans="1:10" ht="12" customHeight="1" x14ac:dyDescent="0.2">
      <c r="A2416" s="264"/>
      <c r="B2416" s="232"/>
      <c r="C2416" s="232"/>
      <c r="D2416" s="234"/>
      <c r="E2416" s="235"/>
      <c r="F2416" s="267"/>
      <c r="G2416" s="260"/>
      <c r="H2416" s="262"/>
      <c r="I2416" s="267"/>
      <c r="J2416" s="235"/>
    </row>
    <row r="2417" spans="1:10" ht="12" customHeight="1" x14ac:dyDescent="0.2">
      <c r="A2417" s="264"/>
      <c r="B2417" s="232"/>
      <c r="C2417" s="233"/>
      <c r="D2417" s="234"/>
      <c r="E2417" s="235"/>
      <c r="F2417" s="267"/>
      <c r="G2417" s="261"/>
      <c r="H2417" s="262"/>
      <c r="I2417" s="267"/>
      <c r="J2417" s="235"/>
    </row>
    <row r="2418" spans="1:10" ht="12" customHeight="1" x14ac:dyDescent="0.2">
      <c r="A2418" s="264"/>
      <c r="B2418" s="232"/>
      <c r="C2418" s="232"/>
      <c r="D2418" s="234"/>
      <c r="E2418" s="231"/>
      <c r="F2418" s="226"/>
      <c r="G2418" s="260"/>
      <c r="H2418" s="262"/>
      <c r="I2418" s="225"/>
      <c r="J2418" s="231"/>
    </row>
    <row r="2419" spans="1:10" ht="12" customHeight="1" x14ac:dyDescent="0.2">
      <c r="A2419" s="264"/>
      <c r="B2419" s="232"/>
      <c r="C2419" s="233"/>
      <c r="D2419" s="234"/>
      <c r="E2419" s="231"/>
      <c r="F2419" s="263"/>
      <c r="G2419" s="261"/>
      <c r="H2419" s="262"/>
      <c r="I2419" s="225"/>
      <c r="J2419" s="263"/>
    </row>
    <row r="2420" spans="1:10" ht="12" customHeight="1" x14ac:dyDescent="0.2">
      <c r="A2420" s="264"/>
      <c r="B2420" s="232"/>
      <c r="C2420" s="232"/>
      <c r="D2420" s="234"/>
      <c r="E2420" s="235"/>
      <c r="F2420" s="267"/>
      <c r="G2420" s="260"/>
      <c r="H2420" s="262"/>
      <c r="I2420" s="268"/>
      <c r="J2420" s="235"/>
    </row>
    <row r="2421" spans="1:10" ht="12" customHeight="1" x14ac:dyDescent="0.2">
      <c r="A2421" s="264"/>
      <c r="B2421" s="232"/>
      <c r="C2421" s="233"/>
      <c r="D2421" s="234"/>
      <c r="E2421" s="235"/>
      <c r="F2421" s="267"/>
      <c r="G2421" s="261"/>
      <c r="H2421" s="262"/>
      <c r="I2421" s="268"/>
      <c r="J2421" s="235"/>
    </row>
    <row r="2422" spans="1:10" ht="12" customHeight="1" x14ac:dyDescent="0.2">
      <c r="A2422" s="264"/>
      <c r="B2422" s="232"/>
      <c r="C2422" s="232"/>
      <c r="D2422" s="234"/>
      <c r="E2422" s="235"/>
      <c r="F2422" s="267"/>
      <c r="G2422" s="260"/>
      <c r="H2422" s="262"/>
      <c r="I2422" s="267"/>
      <c r="J2422" s="235"/>
    </row>
    <row r="2423" spans="1:10" ht="12" customHeight="1" x14ac:dyDescent="0.2">
      <c r="A2423" s="264"/>
      <c r="B2423" s="232"/>
      <c r="C2423" s="233"/>
      <c r="D2423" s="234"/>
      <c r="E2423" s="235"/>
      <c r="F2423" s="267"/>
      <c r="G2423" s="261"/>
      <c r="H2423" s="262"/>
      <c r="I2423" s="267"/>
      <c r="J2423" s="235"/>
    </row>
    <row r="2424" spans="1:10" ht="12" customHeight="1" x14ac:dyDescent="0.2">
      <c r="A2424" s="264"/>
      <c r="B2424" s="232"/>
      <c r="C2424" s="232"/>
      <c r="D2424" s="234"/>
      <c r="E2424" s="231"/>
      <c r="F2424" s="226"/>
      <c r="G2424" s="260"/>
      <c r="H2424" s="262"/>
      <c r="I2424" s="225"/>
      <c r="J2424" s="231"/>
    </row>
    <row r="2425" spans="1:10" ht="12" customHeight="1" x14ac:dyDescent="0.2">
      <c r="A2425" s="264"/>
      <c r="B2425" s="232"/>
      <c r="C2425" s="233"/>
      <c r="D2425" s="234"/>
      <c r="E2425" s="231"/>
      <c r="F2425" s="263"/>
      <c r="G2425" s="261"/>
      <c r="H2425" s="262"/>
      <c r="I2425" s="225"/>
      <c r="J2425" s="263"/>
    </row>
    <row r="2426" spans="1:10" ht="12" customHeight="1" x14ac:dyDescent="0.2">
      <c r="A2426" s="264"/>
      <c r="B2426" s="232"/>
      <c r="C2426" s="232"/>
      <c r="D2426" s="234"/>
      <c r="E2426" s="236"/>
      <c r="F2426" s="271"/>
      <c r="G2426" s="272"/>
      <c r="H2426" s="274"/>
      <c r="I2426" s="283"/>
      <c r="J2426" s="271"/>
    </row>
    <row r="2427" spans="1:10" ht="12" customHeight="1" x14ac:dyDescent="0.2">
      <c r="A2427" s="264"/>
      <c r="B2427" s="232"/>
      <c r="C2427" s="233"/>
      <c r="D2427" s="234"/>
      <c r="E2427" s="236"/>
      <c r="F2427" s="271"/>
      <c r="G2427" s="273"/>
      <c r="H2427" s="274"/>
      <c r="I2427" s="283"/>
      <c r="J2427" s="271"/>
    </row>
    <row r="2428" spans="1:10" ht="12" customHeight="1" x14ac:dyDescent="0.2">
      <c r="A2428" s="264"/>
      <c r="B2428" s="232"/>
      <c r="C2428" s="232"/>
      <c r="D2428" s="234"/>
      <c r="E2428" s="235"/>
      <c r="F2428" s="267"/>
      <c r="G2428" s="260"/>
      <c r="H2428" s="262"/>
      <c r="I2428" s="267"/>
      <c r="J2428" s="235"/>
    </row>
    <row r="2429" spans="1:10" ht="12" customHeight="1" x14ac:dyDescent="0.2">
      <c r="A2429" s="264"/>
      <c r="B2429" s="232"/>
      <c r="C2429" s="233"/>
      <c r="D2429" s="234"/>
      <c r="E2429" s="235"/>
      <c r="F2429" s="267"/>
      <c r="G2429" s="261"/>
      <c r="H2429" s="262"/>
      <c r="I2429" s="267"/>
      <c r="J2429" s="235"/>
    </row>
    <row r="2430" spans="1:10" ht="12" customHeight="1" x14ac:dyDescent="0.2">
      <c r="A2430" s="264"/>
      <c r="B2430" s="232"/>
      <c r="C2430" s="232"/>
      <c r="D2430" s="234"/>
      <c r="E2430" s="231"/>
      <c r="F2430" s="226"/>
      <c r="G2430" s="260"/>
      <c r="H2430" s="262"/>
      <c r="I2430" s="225"/>
      <c r="J2430" s="231"/>
    </row>
    <row r="2431" spans="1:10" ht="12" customHeight="1" x14ac:dyDescent="0.2">
      <c r="A2431" s="264"/>
      <c r="B2431" s="232"/>
      <c r="C2431" s="233"/>
      <c r="D2431" s="234"/>
      <c r="E2431" s="231"/>
      <c r="F2431" s="263"/>
      <c r="G2431" s="261"/>
      <c r="H2431" s="262"/>
      <c r="I2431" s="225"/>
      <c r="J2431" s="263"/>
    </row>
    <row r="2432" spans="1:10" ht="12" customHeight="1" x14ac:dyDescent="0.2">
      <c r="A2432" s="264"/>
      <c r="B2432" s="232"/>
      <c r="C2432" s="232"/>
      <c r="D2432" s="234"/>
      <c r="E2432" s="235"/>
      <c r="F2432" s="267"/>
      <c r="G2432" s="260"/>
      <c r="H2432" s="262"/>
      <c r="I2432" s="268"/>
      <c r="J2432" s="235"/>
    </row>
    <row r="2433" spans="1:10" ht="12" customHeight="1" x14ac:dyDescent="0.2">
      <c r="A2433" s="264"/>
      <c r="B2433" s="232"/>
      <c r="C2433" s="233"/>
      <c r="D2433" s="234"/>
      <c r="E2433" s="235"/>
      <c r="F2433" s="267"/>
      <c r="G2433" s="261"/>
      <c r="H2433" s="262"/>
      <c r="I2433" s="268"/>
      <c r="J2433" s="235"/>
    </row>
    <row r="2434" spans="1:10" ht="12" customHeight="1" x14ac:dyDescent="0.2">
      <c r="A2434" s="264"/>
      <c r="B2434" s="232"/>
      <c r="C2434" s="232"/>
      <c r="D2434" s="234"/>
      <c r="E2434" s="235"/>
      <c r="F2434" s="267"/>
      <c r="G2434" s="260"/>
      <c r="H2434" s="262"/>
      <c r="I2434" s="267"/>
      <c r="J2434" s="235"/>
    </row>
    <row r="2435" spans="1:10" ht="12" customHeight="1" x14ac:dyDescent="0.2">
      <c r="A2435" s="264"/>
      <c r="B2435" s="232"/>
      <c r="C2435" s="233"/>
      <c r="D2435" s="234"/>
      <c r="E2435" s="235"/>
      <c r="F2435" s="267"/>
      <c r="G2435" s="261"/>
      <c r="H2435" s="262"/>
      <c r="I2435" s="267"/>
      <c r="J2435" s="235"/>
    </row>
    <row r="2436" spans="1:10" ht="12" customHeight="1" x14ac:dyDescent="0.2">
      <c r="A2436" s="264"/>
      <c r="B2436" s="232"/>
      <c r="C2436" s="232"/>
      <c r="D2436" s="234"/>
      <c r="E2436" s="231"/>
      <c r="F2436" s="226"/>
      <c r="G2436" s="260"/>
      <c r="H2436" s="262"/>
      <c r="I2436" s="225"/>
      <c r="J2436" s="231"/>
    </row>
    <row r="2437" spans="1:10" ht="12" customHeight="1" x14ac:dyDescent="0.2">
      <c r="A2437" s="264"/>
      <c r="B2437" s="232"/>
      <c r="C2437" s="233"/>
      <c r="D2437" s="234"/>
      <c r="E2437" s="231"/>
      <c r="F2437" s="263"/>
      <c r="G2437" s="261"/>
      <c r="H2437" s="262"/>
      <c r="I2437" s="225"/>
      <c r="J2437" s="263"/>
    </row>
    <row r="2438" spans="1:10" ht="12" customHeight="1" x14ac:dyDescent="0.2">
      <c r="A2438" s="264"/>
      <c r="B2438" s="232"/>
      <c r="C2438" s="232"/>
      <c r="D2438" s="234"/>
      <c r="E2438" s="235"/>
      <c r="F2438" s="267"/>
      <c r="G2438" s="260"/>
      <c r="H2438" s="262"/>
      <c r="I2438" s="268"/>
      <c r="J2438" s="235"/>
    </row>
    <row r="2439" spans="1:10" ht="12" customHeight="1" x14ac:dyDescent="0.2">
      <c r="A2439" s="264"/>
      <c r="B2439" s="232"/>
      <c r="C2439" s="233"/>
      <c r="D2439" s="234"/>
      <c r="E2439" s="235"/>
      <c r="F2439" s="267"/>
      <c r="G2439" s="261"/>
      <c r="H2439" s="262"/>
      <c r="I2439" s="268"/>
      <c r="J2439" s="235"/>
    </row>
    <row r="2440" spans="1:10" ht="12" customHeight="1" x14ac:dyDescent="0.2">
      <c r="A2440" s="264"/>
      <c r="B2440" s="232"/>
      <c r="C2440" s="232"/>
      <c r="D2440" s="234"/>
      <c r="E2440" s="235"/>
      <c r="F2440" s="267"/>
      <c r="G2440" s="260"/>
      <c r="H2440" s="262"/>
      <c r="I2440" s="267"/>
      <c r="J2440" s="235"/>
    </row>
    <row r="2441" spans="1:10" ht="12" customHeight="1" x14ac:dyDescent="0.2">
      <c r="A2441" s="264"/>
      <c r="B2441" s="232"/>
      <c r="C2441" s="233"/>
      <c r="D2441" s="234"/>
      <c r="E2441" s="235"/>
      <c r="F2441" s="267"/>
      <c r="G2441" s="261"/>
      <c r="H2441" s="262"/>
      <c r="I2441" s="267"/>
      <c r="J2441" s="235"/>
    </row>
    <row r="2442" spans="1:10" ht="12" customHeight="1" x14ac:dyDescent="0.2">
      <c r="A2442" s="264"/>
      <c r="B2442" s="232"/>
      <c r="C2442" s="232"/>
      <c r="D2442" s="234"/>
      <c r="E2442" s="235"/>
      <c r="F2442" s="267"/>
      <c r="G2442" s="260"/>
      <c r="H2442" s="262"/>
      <c r="I2442" s="268"/>
      <c r="J2442" s="235"/>
    </row>
    <row r="2443" spans="1:10" ht="12" customHeight="1" x14ac:dyDescent="0.2">
      <c r="A2443" s="264"/>
      <c r="B2443" s="232"/>
      <c r="C2443" s="233"/>
      <c r="D2443" s="234"/>
      <c r="E2443" s="235"/>
      <c r="F2443" s="267"/>
      <c r="G2443" s="261"/>
      <c r="H2443" s="262"/>
      <c r="I2443" s="268"/>
      <c r="J2443" s="235"/>
    </row>
    <row r="2444" spans="1:10" ht="12" customHeight="1" x14ac:dyDescent="0.2">
      <c r="A2444" s="264"/>
      <c r="B2444" s="232"/>
      <c r="C2444" s="232"/>
      <c r="D2444" s="234"/>
      <c r="E2444" s="235"/>
      <c r="F2444" s="267"/>
      <c r="G2444" s="260"/>
      <c r="H2444" s="262"/>
      <c r="I2444" s="267"/>
      <c r="J2444" s="235"/>
    </row>
    <row r="2445" spans="1:10" ht="12" customHeight="1" x14ac:dyDescent="0.2">
      <c r="A2445" s="264"/>
      <c r="B2445" s="232"/>
      <c r="C2445" s="233"/>
      <c r="D2445" s="234"/>
      <c r="E2445" s="235"/>
      <c r="F2445" s="267"/>
      <c r="G2445" s="261"/>
      <c r="H2445" s="262"/>
      <c r="I2445" s="267"/>
      <c r="J2445" s="235"/>
    </row>
    <row r="2446" spans="1:10" ht="12" customHeight="1" x14ac:dyDescent="0.2">
      <c r="A2446" s="264"/>
      <c r="B2446" s="232"/>
      <c r="C2446" s="232"/>
      <c r="D2446" s="234"/>
      <c r="E2446" s="231"/>
      <c r="F2446" s="226"/>
      <c r="G2446" s="260"/>
      <c r="H2446" s="262"/>
      <c r="I2446" s="225"/>
      <c r="J2446" s="231"/>
    </row>
    <row r="2447" spans="1:10" ht="12" customHeight="1" x14ac:dyDescent="0.2">
      <c r="A2447" s="264"/>
      <c r="B2447" s="232"/>
      <c r="C2447" s="233"/>
      <c r="D2447" s="234"/>
      <c r="E2447" s="231"/>
      <c r="F2447" s="263"/>
      <c r="G2447" s="261"/>
      <c r="H2447" s="262"/>
      <c r="I2447" s="225"/>
      <c r="J2447" s="263"/>
    </row>
    <row r="2448" spans="1:10" ht="12" customHeight="1" x14ac:dyDescent="0.2">
      <c r="A2448" s="264"/>
      <c r="B2448" s="232"/>
      <c r="C2448" s="232"/>
      <c r="D2448" s="234"/>
      <c r="E2448" s="235"/>
      <c r="F2448" s="267"/>
      <c r="G2448" s="260"/>
      <c r="H2448" s="262"/>
      <c r="I2448" s="268"/>
      <c r="J2448" s="235"/>
    </row>
    <row r="2449" spans="1:10" ht="12" customHeight="1" x14ac:dyDescent="0.2">
      <c r="A2449" s="264"/>
      <c r="B2449" s="232"/>
      <c r="C2449" s="233"/>
      <c r="D2449" s="234"/>
      <c r="E2449" s="235"/>
      <c r="F2449" s="267"/>
      <c r="G2449" s="261"/>
      <c r="H2449" s="262"/>
      <c r="I2449" s="268"/>
      <c r="J2449" s="235"/>
    </row>
    <row r="2450" spans="1:10" ht="12" customHeight="1" x14ac:dyDescent="0.2">
      <c r="A2450" s="264"/>
      <c r="B2450" s="232"/>
      <c r="C2450" s="232"/>
      <c r="D2450" s="234"/>
      <c r="E2450" s="235"/>
      <c r="F2450" s="267"/>
      <c r="G2450" s="260"/>
      <c r="H2450" s="262"/>
      <c r="I2450" s="267"/>
      <c r="J2450" s="235"/>
    </row>
    <row r="2451" spans="1:10" ht="12" customHeight="1" x14ac:dyDescent="0.2">
      <c r="A2451" s="264"/>
      <c r="B2451" s="232"/>
      <c r="C2451" s="233"/>
      <c r="D2451" s="234"/>
      <c r="E2451" s="235"/>
      <c r="F2451" s="267"/>
      <c r="G2451" s="261"/>
      <c r="H2451" s="262"/>
      <c r="I2451" s="267"/>
      <c r="J2451" s="235"/>
    </row>
    <row r="2452" spans="1:10" ht="12" customHeight="1" x14ac:dyDescent="0.2">
      <c r="A2452" s="264"/>
      <c r="B2452" s="232"/>
      <c r="C2452" s="232"/>
      <c r="D2452" s="234"/>
      <c r="E2452" s="231"/>
      <c r="F2452" s="226"/>
      <c r="G2452" s="260"/>
      <c r="H2452" s="262"/>
      <c r="I2452" s="225"/>
      <c r="J2452" s="231"/>
    </row>
    <row r="2453" spans="1:10" ht="12" customHeight="1" x14ac:dyDescent="0.2">
      <c r="A2453" s="264"/>
      <c r="B2453" s="232"/>
      <c r="C2453" s="233"/>
      <c r="D2453" s="234"/>
      <c r="E2453" s="231"/>
      <c r="F2453" s="263"/>
      <c r="G2453" s="261"/>
      <c r="H2453" s="262"/>
      <c r="I2453" s="225"/>
      <c r="J2453" s="263"/>
    </row>
    <row r="2454" spans="1:10" ht="12" customHeight="1" x14ac:dyDescent="0.2">
      <c r="A2454" s="264"/>
      <c r="B2454" s="232"/>
      <c r="C2454" s="232"/>
      <c r="D2454" s="234"/>
      <c r="E2454" s="231"/>
      <c r="F2454" s="226"/>
      <c r="G2454" s="260"/>
      <c r="H2454" s="262"/>
      <c r="I2454" s="225"/>
      <c r="J2454" s="231"/>
    </row>
    <row r="2455" spans="1:10" ht="12" customHeight="1" x14ac:dyDescent="0.2">
      <c r="A2455" s="264"/>
      <c r="B2455" s="232"/>
      <c r="C2455" s="233"/>
      <c r="D2455" s="234"/>
      <c r="E2455" s="231"/>
      <c r="F2455" s="263"/>
      <c r="G2455" s="261"/>
      <c r="H2455" s="262"/>
      <c r="I2455" s="225"/>
      <c r="J2455" s="263"/>
    </row>
    <row r="2456" spans="1:10" ht="12" customHeight="1" x14ac:dyDescent="0.2">
      <c r="A2456" s="264"/>
      <c r="B2456" s="232"/>
      <c r="C2456" s="232"/>
      <c r="D2456" s="234"/>
      <c r="E2456" s="231"/>
      <c r="F2456" s="226"/>
      <c r="G2456" s="260"/>
      <c r="H2456" s="262"/>
      <c r="I2456" s="225"/>
      <c r="J2456" s="231"/>
    </row>
    <row r="2457" spans="1:10" ht="12" customHeight="1" x14ac:dyDescent="0.2">
      <c r="A2457" s="264"/>
      <c r="B2457" s="232"/>
      <c r="C2457" s="233"/>
      <c r="D2457" s="234"/>
      <c r="E2457" s="231"/>
      <c r="F2457" s="263"/>
      <c r="G2457" s="261"/>
      <c r="H2457" s="262"/>
      <c r="I2457" s="225"/>
      <c r="J2457" s="263"/>
    </row>
    <row r="2458" spans="1:10" ht="12" customHeight="1" x14ac:dyDescent="0.2">
      <c r="A2458" s="264"/>
      <c r="B2458" s="232"/>
      <c r="C2458" s="232"/>
      <c r="D2458" s="234"/>
      <c r="E2458" s="235"/>
      <c r="F2458" s="267"/>
      <c r="G2458" s="260"/>
      <c r="H2458" s="262"/>
      <c r="I2458" s="268"/>
      <c r="J2458" s="235"/>
    </row>
    <row r="2459" spans="1:10" ht="12" customHeight="1" x14ac:dyDescent="0.2">
      <c r="A2459" s="264"/>
      <c r="B2459" s="232"/>
      <c r="C2459" s="233"/>
      <c r="D2459" s="234"/>
      <c r="E2459" s="235"/>
      <c r="F2459" s="267"/>
      <c r="G2459" s="261"/>
      <c r="H2459" s="262"/>
      <c r="I2459" s="268"/>
      <c r="J2459" s="235"/>
    </row>
    <row r="2460" spans="1:10" ht="12" customHeight="1" x14ac:dyDescent="0.2">
      <c r="A2460" s="264"/>
      <c r="B2460" s="232"/>
      <c r="C2460" s="232"/>
      <c r="D2460" s="234"/>
      <c r="E2460" s="231"/>
      <c r="F2460" s="226"/>
      <c r="G2460" s="260"/>
      <c r="H2460" s="262"/>
      <c r="I2460" s="225"/>
      <c r="J2460" s="231"/>
    </row>
    <row r="2461" spans="1:10" ht="12" customHeight="1" x14ac:dyDescent="0.2">
      <c r="A2461" s="264"/>
      <c r="B2461" s="232"/>
      <c r="C2461" s="233"/>
      <c r="D2461" s="234"/>
      <c r="E2461" s="231"/>
      <c r="F2461" s="263"/>
      <c r="G2461" s="261"/>
      <c r="H2461" s="262"/>
      <c r="I2461" s="225"/>
      <c r="J2461" s="263"/>
    </row>
    <row r="2462" spans="1:10" ht="12" customHeight="1" x14ac:dyDescent="0.2">
      <c r="A2462" s="264"/>
      <c r="B2462" s="232"/>
      <c r="C2462" s="232"/>
      <c r="D2462" s="234"/>
      <c r="E2462" s="235"/>
      <c r="F2462" s="267"/>
      <c r="G2462" s="260"/>
      <c r="H2462" s="262"/>
      <c r="I2462" s="268"/>
      <c r="J2462" s="235"/>
    </row>
    <row r="2463" spans="1:10" ht="12" customHeight="1" x14ac:dyDescent="0.2">
      <c r="A2463" s="264"/>
      <c r="B2463" s="232"/>
      <c r="C2463" s="233"/>
      <c r="D2463" s="234"/>
      <c r="E2463" s="235"/>
      <c r="F2463" s="267"/>
      <c r="G2463" s="261"/>
      <c r="H2463" s="262"/>
      <c r="I2463" s="268"/>
      <c r="J2463" s="235"/>
    </row>
    <row r="2464" spans="1:10" ht="12" customHeight="1" x14ac:dyDescent="0.2">
      <c r="A2464" s="264"/>
      <c r="B2464" s="232"/>
      <c r="C2464" s="232"/>
      <c r="D2464" s="234"/>
      <c r="E2464" s="235"/>
      <c r="F2464" s="267"/>
      <c r="G2464" s="260"/>
      <c r="H2464" s="262"/>
      <c r="I2464" s="268"/>
      <c r="J2464" s="235"/>
    </row>
    <row r="2465" spans="1:10" ht="12" customHeight="1" x14ac:dyDescent="0.2">
      <c r="A2465" s="264"/>
      <c r="B2465" s="232"/>
      <c r="C2465" s="233"/>
      <c r="D2465" s="234"/>
      <c r="E2465" s="235"/>
      <c r="F2465" s="267"/>
      <c r="G2465" s="261"/>
      <c r="H2465" s="262"/>
      <c r="I2465" s="268"/>
      <c r="J2465" s="235"/>
    </row>
    <row r="2466" spans="1:10" ht="12" customHeight="1" x14ac:dyDescent="0.2">
      <c r="A2466" s="264"/>
      <c r="B2466" s="232"/>
      <c r="C2466" s="232"/>
      <c r="D2466" s="234"/>
      <c r="E2466" s="231"/>
      <c r="F2466" s="226"/>
      <c r="G2466" s="260"/>
      <c r="H2466" s="262"/>
      <c r="I2466" s="225"/>
      <c r="J2466" s="231"/>
    </row>
    <row r="2467" spans="1:10" ht="12" customHeight="1" x14ac:dyDescent="0.2">
      <c r="A2467" s="264"/>
      <c r="B2467" s="232"/>
      <c r="C2467" s="233"/>
      <c r="D2467" s="234"/>
      <c r="E2467" s="231"/>
      <c r="F2467" s="263"/>
      <c r="G2467" s="261"/>
      <c r="H2467" s="262"/>
      <c r="I2467" s="225"/>
      <c r="J2467" s="263"/>
    </row>
    <row r="2468" spans="1:10" ht="12" customHeight="1" x14ac:dyDescent="0.2">
      <c r="A2468" s="264"/>
      <c r="B2468" s="232"/>
      <c r="C2468" s="232"/>
      <c r="D2468" s="234"/>
      <c r="E2468" s="235"/>
      <c r="F2468" s="267"/>
      <c r="G2468" s="260"/>
      <c r="H2468" s="262"/>
      <c r="I2468" s="267"/>
      <c r="J2468" s="235"/>
    </row>
    <row r="2469" spans="1:10" ht="12" customHeight="1" x14ac:dyDescent="0.2">
      <c r="A2469" s="264"/>
      <c r="B2469" s="232"/>
      <c r="C2469" s="233"/>
      <c r="D2469" s="234"/>
      <c r="E2469" s="235"/>
      <c r="F2469" s="267"/>
      <c r="G2469" s="261"/>
      <c r="H2469" s="262"/>
      <c r="I2469" s="267"/>
      <c r="J2469" s="235"/>
    </row>
    <row r="2470" spans="1:10" ht="12" customHeight="1" x14ac:dyDescent="0.2">
      <c r="A2470" s="264"/>
      <c r="B2470" s="232"/>
      <c r="C2470" s="232"/>
      <c r="D2470" s="234"/>
      <c r="E2470" s="235"/>
      <c r="F2470" s="267"/>
      <c r="G2470" s="260"/>
      <c r="H2470" s="262"/>
      <c r="I2470" s="268"/>
      <c r="J2470" s="235"/>
    </row>
    <row r="2471" spans="1:10" ht="12" customHeight="1" x14ac:dyDescent="0.2">
      <c r="A2471" s="264"/>
      <c r="B2471" s="232"/>
      <c r="C2471" s="233"/>
      <c r="D2471" s="234"/>
      <c r="E2471" s="235"/>
      <c r="F2471" s="267"/>
      <c r="G2471" s="261"/>
      <c r="H2471" s="262"/>
      <c r="I2471" s="268"/>
      <c r="J2471" s="235"/>
    </row>
    <row r="2472" spans="1:10" ht="12" customHeight="1" x14ac:dyDescent="0.2">
      <c r="A2472" s="264"/>
      <c r="B2472" s="232"/>
      <c r="C2472" s="232"/>
      <c r="D2472" s="234"/>
      <c r="E2472" s="235"/>
      <c r="F2472" s="267"/>
      <c r="G2472" s="260"/>
      <c r="H2472" s="262"/>
      <c r="I2472" s="267"/>
      <c r="J2472" s="235"/>
    </row>
    <row r="2473" spans="1:10" ht="12" customHeight="1" x14ac:dyDescent="0.2">
      <c r="A2473" s="264"/>
      <c r="B2473" s="232"/>
      <c r="C2473" s="233"/>
      <c r="D2473" s="234"/>
      <c r="E2473" s="235"/>
      <c r="F2473" s="267"/>
      <c r="G2473" s="261"/>
      <c r="H2473" s="262"/>
      <c r="I2473" s="267"/>
      <c r="J2473" s="235"/>
    </row>
    <row r="2474" spans="1:10" ht="12" customHeight="1" x14ac:dyDescent="0.2">
      <c r="A2474" s="266"/>
      <c r="B2474" s="232"/>
      <c r="C2474" s="232"/>
      <c r="D2474" s="232"/>
      <c r="E2474" s="235"/>
      <c r="F2474" s="267"/>
      <c r="G2474" s="260"/>
      <c r="H2474" s="262"/>
      <c r="I2474" s="268"/>
      <c r="J2474" s="235"/>
    </row>
    <row r="2475" spans="1:10" ht="12" customHeight="1" x14ac:dyDescent="0.2">
      <c r="A2475" s="266"/>
      <c r="B2475" s="232"/>
      <c r="C2475" s="233"/>
      <c r="D2475" s="232"/>
      <c r="E2475" s="235"/>
      <c r="F2475" s="267"/>
      <c r="G2475" s="261"/>
      <c r="H2475" s="262"/>
      <c r="I2475" s="268"/>
      <c r="J2475" s="235"/>
    </row>
    <row r="2476" spans="1:10" ht="12" customHeight="1" x14ac:dyDescent="0.2">
      <c r="A2476" s="264"/>
      <c r="B2476" s="232"/>
      <c r="C2476" s="232"/>
      <c r="D2476" s="234"/>
      <c r="E2476" s="238"/>
      <c r="F2476" s="277"/>
      <c r="G2476" s="290"/>
      <c r="H2476" s="281"/>
      <c r="I2476" s="285"/>
      <c r="J2476" s="277"/>
    </row>
    <row r="2477" spans="1:10" ht="12" customHeight="1" x14ac:dyDescent="0.2">
      <c r="A2477" s="264"/>
      <c r="B2477" s="232"/>
      <c r="C2477" s="232"/>
      <c r="D2477" s="234"/>
      <c r="E2477" s="238"/>
      <c r="F2477" s="277"/>
      <c r="G2477" s="279"/>
      <c r="H2477" s="281"/>
      <c r="I2477" s="285"/>
      <c r="J2477" s="277"/>
    </row>
    <row r="2478" spans="1:10" ht="12" customHeight="1" x14ac:dyDescent="0.2">
      <c r="A2478" s="264"/>
      <c r="B2478" s="232"/>
      <c r="C2478" s="232"/>
      <c r="D2478" s="234"/>
      <c r="E2478" s="235"/>
      <c r="F2478" s="267"/>
      <c r="G2478" s="260"/>
      <c r="H2478" s="262"/>
      <c r="I2478" s="268"/>
      <c r="J2478" s="235"/>
    </row>
    <row r="2479" spans="1:10" ht="12" customHeight="1" x14ac:dyDescent="0.2">
      <c r="A2479" s="264"/>
      <c r="B2479" s="232"/>
      <c r="C2479" s="233"/>
      <c r="D2479" s="234"/>
      <c r="E2479" s="235"/>
      <c r="F2479" s="267"/>
      <c r="G2479" s="261"/>
      <c r="H2479" s="262"/>
      <c r="I2479" s="268"/>
      <c r="J2479" s="235"/>
    </row>
    <row r="2480" spans="1:10" ht="12" customHeight="1" x14ac:dyDescent="0.2">
      <c r="A2480" s="264"/>
      <c r="B2480" s="232"/>
      <c r="C2480" s="232"/>
      <c r="D2480" s="234"/>
      <c r="E2480" s="235"/>
      <c r="F2480" s="267"/>
      <c r="G2480" s="260"/>
      <c r="H2480" s="262"/>
      <c r="I2480" s="268"/>
      <c r="J2480" s="235"/>
    </row>
    <row r="2481" spans="1:10" ht="12" customHeight="1" x14ac:dyDescent="0.2">
      <c r="A2481" s="264"/>
      <c r="B2481" s="232"/>
      <c r="C2481" s="232"/>
      <c r="D2481" s="234"/>
      <c r="E2481" s="235"/>
      <c r="F2481" s="267"/>
      <c r="G2481" s="261"/>
      <c r="H2481" s="262"/>
      <c r="I2481" s="268"/>
      <c r="J2481" s="235"/>
    </row>
    <row r="2482" spans="1:10" ht="12" customHeight="1" x14ac:dyDescent="0.2">
      <c r="A2482" s="264"/>
      <c r="B2482" s="232"/>
      <c r="C2482" s="232"/>
      <c r="D2482" s="234"/>
      <c r="E2482" s="231"/>
      <c r="F2482" s="226"/>
      <c r="G2482" s="260"/>
      <c r="H2482" s="262"/>
      <c r="I2482" s="225"/>
      <c r="J2482" s="231"/>
    </row>
    <row r="2483" spans="1:10" ht="12" customHeight="1" x14ac:dyDescent="0.2">
      <c r="A2483" s="264"/>
      <c r="B2483" s="232"/>
      <c r="C2483" s="233"/>
      <c r="D2483" s="234"/>
      <c r="E2483" s="231"/>
      <c r="F2483" s="263"/>
      <c r="G2483" s="261"/>
      <c r="H2483" s="262"/>
      <c r="I2483" s="225"/>
      <c r="J2483" s="263"/>
    </row>
    <row r="2484" spans="1:10" ht="12" customHeight="1" x14ac:dyDescent="0.2">
      <c r="A2484" s="264"/>
      <c r="B2484" s="232"/>
      <c r="C2484" s="232"/>
      <c r="D2484" s="234"/>
      <c r="E2484" s="235"/>
      <c r="F2484" s="267"/>
      <c r="G2484" s="260"/>
      <c r="H2484" s="262"/>
      <c r="I2484" s="268"/>
      <c r="J2484" s="235"/>
    </row>
    <row r="2485" spans="1:10" ht="12" customHeight="1" x14ac:dyDescent="0.2">
      <c r="A2485" s="264"/>
      <c r="B2485" s="232"/>
      <c r="C2485" s="233"/>
      <c r="D2485" s="234"/>
      <c r="E2485" s="235"/>
      <c r="F2485" s="267"/>
      <c r="G2485" s="261"/>
      <c r="H2485" s="262"/>
      <c r="I2485" s="268"/>
      <c r="J2485" s="235"/>
    </row>
    <row r="2486" spans="1:10" ht="12" customHeight="1" x14ac:dyDescent="0.2">
      <c r="A2486" s="264"/>
      <c r="B2486" s="232"/>
      <c r="C2486" s="232"/>
      <c r="D2486" s="234"/>
      <c r="E2486" s="235"/>
      <c r="F2486" s="267"/>
      <c r="G2486" s="260"/>
      <c r="H2486" s="262"/>
      <c r="I2486" s="267"/>
      <c r="J2486" s="235"/>
    </row>
    <row r="2487" spans="1:10" ht="12" customHeight="1" x14ac:dyDescent="0.2">
      <c r="A2487" s="264"/>
      <c r="B2487" s="232"/>
      <c r="C2487" s="233"/>
      <c r="D2487" s="234"/>
      <c r="E2487" s="235"/>
      <c r="F2487" s="267"/>
      <c r="G2487" s="261"/>
      <c r="H2487" s="262"/>
      <c r="I2487" s="267"/>
      <c r="J2487" s="235"/>
    </row>
    <row r="2488" spans="1:10" ht="12" customHeight="1" x14ac:dyDescent="0.2">
      <c r="A2488" s="264"/>
      <c r="B2488" s="232"/>
      <c r="C2488" s="232"/>
      <c r="D2488" s="234"/>
      <c r="E2488" s="231"/>
      <c r="F2488" s="226"/>
      <c r="G2488" s="260"/>
      <c r="H2488" s="262"/>
      <c r="I2488" s="225"/>
      <c r="J2488" s="231"/>
    </row>
    <row r="2489" spans="1:10" ht="12" customHeight="1" x14ac:dyDescent="0.2">
      <c r="A2489" s="264"/>
      <c r="B2489" s="232"/>
      <c r="C2489" s="233"/>
      <c r="D2489" s="234"/>
      <c r="E2489" s="231"/>
      <c r="F2489" s="263"/>
      <c r="G2489" s="261"/>
      <c r="H2489" s="262"/>
      <c r="I2489" s="225"/>
      <c r="J2489" s="263"/>
    </row>
    <row r="2490" spans="1:10" ht="12" customHeight="1" x14ac:dyDescent="0.2">
      <c r="A2490" s="266"/>
      <c r="B2490" s="232"/>
      <c r="C2490" s="232"/>
      <c r="D2490" s="232"/>
      <c r="E2490" s="231"/>
      <c r="F2490" s="226"/>
      <c r="G2490" s="260"/>
      <c r="H2490" s="262"/>
      <c r="I2490" s="225"/>
      <c r="J2490" s="231"/>
    </row>
    <row r="2491" spans="1:10" ht="12" customHeight="1" x14ac:dyDescent="0.2">
      <c r="A2491" s="266"/>
      <c r="B2491" s="232"/>
      <c r="C2491" s="232"/>
      <c r="D2491" s="232"/>
      <c r="E2491" s="231"/>
      <c r="F2491" s="263"/>
      <c r="G2491" s="261"/>
      <c r="H2491" s="262"/>
      <c r="I2491" s="225"/>
      <c r="J2491" s="263"/>
    </row>
    <row r="2492" spans="1:10" ht="12" customHeight="1" x14ac:dyDescent="0.2">
      <c r="A2492" s="264"/>
      <c r="B2492" s="232"/>
      <c r="C2492" s="232"/>
      <c r="D2492" s="234"/>
      <c r="E2492" s="235"/>
      <c r="F2492" s="267"/>
      <c r="G2492" s="260"/>
      <c r="H2492" s="262"/>
      <c r="I2492" s="268"/>
      <c r="J2492" s="235"/>
    </row>
    <row r="2493" spans="1:10" ht="12" customHeight="1" x14ac:dyDescent="0.2">
      <c r="A2493" s="264"/>
      <c r="B2493" s="232"/>
      <c r="C2493" s="233"/>
      <c r="D2493" s="234"/>
      <c r="E2493" s="235"/>
      <c r="F2493" s="267"/>
      <c r="G2493" s="261"/>
      <c r="H2493" s="262"/>
      <c r="I2493" s="268"/>
      <c r="J2493" s="235"/>
    </row>
    <row r="2494" spans="1:10" ht="12" customHeight="1" x14ac:dyDescent="0.2">
      <c r="A2494" s="264"/>
      <c r="B2494" s="232"/>
      <c r="C2494" s="232"/>
      <c r="D2494" s="234"/>
      <c r="E2494" s="231"/>
      <c r="F2494" s="226"/>
      <c r="G2494" s="260"/>
      <c r="H2494" s="262"/>
      <c r="I2494" s="225"/>
      <c r="J2494" s="231"/>
    </row>
    <row r="2495" spans="1:10" ht="12" customHeight="1" x14ac:dyDescent="0.2">
      <c r="A2495" s="264"/>
      <c r="B2495" s="232"/>
      <c r="C2495" s="233"/>
      <c r="D2495" s="234"/>
      <c r="E2495" s="231"/>
      <c r="F2495" s="263"/>
      <c r="G2495" s="261"/>
      <c r="H2495" s="262"/>
      <c r="I2495" s="225"/>
      <c r="J2495" s="263"/>
    </row>
    <row r="2496" spans="1:10" ht="12" customHeight="1" x14ac:dyDescent="0.2">
      <c r="A2496" s="264"/>
      <c r="B2496" s="232"/>
      <c r="C2496" s="232"/>
      <c r="D2496" s="234"/>
      <c r="E2496" s="231"/>
      <c r="F2496" s="226"/>
      <c r="G2496" s="260"/>
      <c r="H2496" s="262"/>
      <c r="I2496" s="225"/>
      <c r="J2496" s="231"/>
    </row>
    <row r="2497" spans="1:10" ht="12" customHeight="1" x14ac:dyDescent="0.2">
      <c r="A2497" s="264"/>
      <c r="B2497" s="232"/>
      <c r="C2497" s="233"/>
      <c r="D2497" s="234"/>
      <c r="E2497" s="231"/>
      <c r="F2497" s="263"/>
      <c r="G2497" s="261"/>
      <c r="H2497" s="262"/>
      <c r="I2497" s="225"/>
      <c r="J2497" s="263"/>
    </row>
    <row r="2498" spans="1:10" ht="12" customHeight="1" x14ac:dyDescent="0.2">
      <c r="A2498" s="264"/>
      <c r="B2498" s="232"/>
      <c r="C2498" s="232"/>
      <c r="D2498" s="234"/>
      <c r="E2498" s="235"/>
      <c r="F2498" s="267"/>
      <c r="G2498" s="260"/>
      <c r="H2498" s="262"/>
      <c r="I2498" s="268"/>
      <c r="J2498" s="235"/>
    </row>
    <row r="2499" spans="1:10" ht="12" customHeight="1" x14ac:dyDescent="0.2">
      <c r="A2499" s="264"/>
      <c r="B2499" s="232"/>
      <c r="C2499" s="233"/>
      <c r="D2499" s="234"/>
      <c r="E2499" s="235"/>
      <c r="F2499" s="267"/>
      <c r="G2499" s="261"/>
      <c r="H2499" s="262"/>
      <c r="I2499" s="268"/>
      <c r="J2499" s="235"/>
    </row>
    <row r="2500" spans="1:10" ht="12" customHeight="1" x14ac:dyDescent="0.2">
      <c r="A2500" s="266"/>
      <c r="B2500" s="232"/>
      <c r="C2500" s="232"/>
      <c r="D2500" s="232"/>
      <c r="E2500" s="235"/>
      <c r="F2500" s="267"/>
      <c r="G2500" s="260"/>
      <c r="H2500" s="262"/>
      <c r="I2500" s="267"/>
      <c r="J2500" s="235"/>
    </row>
    <row r="2501" spans="1:10" ht="12" customHeight="1" x14ac:dyDescent="0.2">
      <c r="A2501" s="266"/>
      <c r="B2501" s="232"/>
      <c r="C2501" s="232"/>
      <c r="D2501" s="232"/>
      <c r="E2501" s="235"/>
      <c r="F2501" s="267"/>
      <c r="G2501" s="261"/>
      <c r="H2501" s="262"/>
      <c r="I2501" s="267"/>
      <c r="J2501" s="235"/>
    </row>
    <row r="2502" spans="1:10" ht="12" customHeight="1" x14ac:dyDescent="0.2">
      <c r="A2502" s="264"/>
      <c r="B2502" s="232"/>
      <c r="C2502" s="232"/>
      <c r="D2502" s="234"/>
      <c r="E2502" s="236"/>
      <c r="F2502" s="271"/>
      <c r="G2502" s="272"/>
      <c r="H2502" s="274"/>
      <c r="I2502" s="275"/>
      <c r="J2502" s="271"/>
    </row>
    <row r="2503" spans="1:10" ht="12" customHeight="1" x14ac:dyDescent="0.2">
      <c r="A2503" s="264"/>
      <c r="B2503" s="232"/>
      <c r="C2503" s="233"/>
      <c r="D2503" s="234"/>
      <c r="E2503" s="236"/>
      <c r="F2503" s="271"/>
      <c r="G2503" s="273"/>
      <c r="H2503" s="274"/>
      <c r="I2503" s="275"/>
      <c r="J2503" s="271"/>
    </row>
    <row r="2504" spans="1:10" ht="12" customHeight="1" x14ac:dyDescent="0.2">
      <c r="A2504" s="266"/>
      <c r="B2504" s="232"/>
      <c r="C2504" s="232"/>
      <c r="D2504" s="232"/>
      <c r="E2504" s="235"/>
      <c r="F2504" s="267"/>
      <c r="G2504" s="260"/>
      <c r="H2504" s="262"/>
      <c r="I2504" s="268"/>
      <c r="J2504" s="235"/>
    </row>
    <row r="2505" spans="1:10" ht="12" customHeight="1" x14ac:dyDescent="0.2">
      <c r="A2505" s="266"/>
      <c r="B2505" s="232"/>
      <c r="C2505" s="232"/>
      <c r="D2505" s="232"/>
      <c r="E2505" s="235"/>
      <c r="F2505" s="267"/>
      <c r="G2505" s="261"/>
      <c r="H2505" s="262"/>
      <c r="I2505" s="268"/>
      <c r="J2505" s="235"/>
    </row>
    <row r="2506" spans="1:10" ht="12" customHeight="1" x14ac:dyDescent="0.2">
      <c r="A2506" s="264"/>
      <c r="B2506" s="232"/>
      <c r="C2506" s="232"/>
      <c r="D2506" s="234"/>
      <c r="E2506" s="235"/>
      <c r="F2506" s="267"/>
      <c r="G2506" s="260"/>
      <c r="H2506" s="262"/>
      <c r="I2506" s="268"/>
      <c r="J2506" s="235"/>
    </row>
    <row r="2507" spans="1:10" ht="12" customHeight="1" x14ac:dyDescent="0.2">
      <c r="A2507" s="264"/>
      <c r="B2507" s="232"/>
      <c r="C2507" s="233"/>
      <c r="D2507" s="234"/>
      <c r="E2507" s="235"/>
      <c r="F2507" s="267"/>
      <c r="G2507" s="261"/>
      <c r="H2507" s="262"/>
      <c r="I2507" s="268"/>
      <c r="J2507" s="235"/>
    </row>
    <row r="2508" spans="1:10" ht="12" customHeight="1" x14ac:dyDescent="0.2">
      <c r="A2508" s="264"/>
      <c r="B2508" s="232"/>
      <c r="C2508" s="232"/>
      <c r="D2508" s="234"/>
      <c r="E2508" s="231"/>
      <c r="F2508" s="226"/>
      <c r="G2508" s="260"/>
      <c r="H2508" s="262"/>
      <c r="I2508" s="225"/>
      <c r="J2508" s="231"/>
    </row>
    <row r="2509" spans="1:10" ht="12" customHeight="1" x14ac:dyDescent="0.2">
      <c r="A2509" s="264"/>
      <c r="B2509" s="232"/>
      <c r="C2509" s="233"/>
      <c r="D2509" s="234"/>
      <c r="E2509" s="231"/>
      <c r="F2509" s="263"/>
      <c r="G2509" s="261"/>
      <c r="H2509" s="262"/>
      <c r="I2509" s="225"/>
      <c r="J2509" s="263"/>
    </row>
    <row r="2510" spans="1:10" ht="12" customHeight="1" x14ac:dyDescent="0.2">
      <c r="A2510" s="264"/>
      <c r="B2510" s="232"/>
      <c r="C2510" s="232"/>
      <c r="D2510" s="234"/>
      <c r="E2510" s="231"/>
      <c r="F2510" s="226"/>
      <c r="G2510" s="260"/>
      <c r="H2510" s="262"/>
      <c r="I2510" s="225"/>
      <c r="J2510" s="231"/>
    </row>
    <row r="2511" spans="1:10" ht="12" customHeight="1" x14ac:dyDescent="0.2">
      <c r="A2511" s="264"/>
      <c r="B2511" s="232"/>
      <c r="C2511" s="233"/>
      <c r="D2511" s="234"/>
      <c r="E2511" s="231"/>
      <c r="F2511" s="263"/>
      <c r="G2511" s="261"/>
      <c r="H2511" s="262"/>
      <c r="I2511" s="225"/>
      <c r="J2511" s="263"/>
    </row>
    <row r="2512" spans="1:10" ht="12" customHeight="1" x14ac:dyDescent="0.2">
      <c r="A2512" s="264"/>
      <c r="B2512" s="232"/>
      <c r="C2512" s="232"/>
      <c r="D2512" s="234"/>
      <c r="E2512" s="235"/>
      <c r="F2512" s="267"/>
      <c r="G2512" s="260"/>
      <c r="H2512" s="262"/>
      <c r="I2512" s="268"/>
      <c r="J2512" s="235"/>
    </row>
    <row r="2513" spans="1:10" ht="12" customHeight="1" x14ac:dyDescent="0.2">
      <c r="A2513" s="264"/>
      <c r="B2513" s="232"/>
      <c r="C2513" s="233"/>
      <c r="D2513" s="234"/>
      <c r="E2513" s="235"/>
      <c r="F2513" s="267"/>
      <c r="G2513" s="261"/>
      <c r="H2513" s="262"/>
      <c r="I2513" s="268"/>
      <c r="J2513" s="235"/>
    </row>
    <row r="2514" spans="1:10" ht="12" customHeight="1" x14ac:dyDescent="0.2">
      <c r="A2514" s="264"/>
      <c r="B2514" s="232"/>
      <c r="C2514" s="232"/>
      <c r="D2514" s="234"/>
      <c r="E2514" s="235"/>
      <c r="F2514" s="267"/>
      <c r="G2514" s="260"/>
      <c r="H2514" s="262"/>
      <c r="I2514" s="267"/>
      <c r="J2514" s="235"/>
    </row>
    <row r="2515" spans="1:10" ht="12" customHeight="1" x14ac:dyDescent="0.2">
      <c r="A2515" s="264"/>
      <c r="B2515" s="232"/>
      <c r="C2515" s="232"/>
      <c r="D2515" s="234"/>
      <c r="E2515" s="235"/>
      <c r="F2515" s="267"/>
      <c r="G2515" s="261"/>
      <c r="H2515" s="262"/>
      <c r="I2515" s="267"/>
      <c r="J2515" s="235"/>
    </row>
    <row r="2516" spans="1:10" ht="12" customHeight="1" x14ac:dyDescent="0.2">
      <c r="A2516" s="264"/>
      <c r="B2516" s="232"/>
      <c r="C2516" s="232"/>
      <c r="D2516" s="234"/>
      <c r="E2516" s="231"/>
      <c r="F2516" s="226"/>
      <c r="G2516" s="260"/>
      <c r="H2516" s="262"/>
      <c r="I2516" s="225"/>
      <c r="J2516" s="231"/>
    </row>
    <row r="2517" spans="1:10" ht="12" customHeight="1" x14ac:dyDescent="0.2">
      <c r="A2517" s="264"/>
      <c r="B2517" s="232"/>
      <c r="C2517" s="233"/>
      <c r="D2517" s="234"/>
      <c r="E2517" s="231"/>
      <c r="F2517" s="263"/>
      <c r="G2517" s="261"/>
      <c r="H2517" s="262"/>
      <c r="I2517" s="225"/>
      <c r="J2517" s="263"/>
    </row>
    <row r="2518" spans="1:10" ht="12" customHeight="1" x14ac:dyDescent="0.2">
      <c r="A2518" s="264"/>
      <c r="B2518" s="232"/>
      <c r="C2518" s="232"/>
      <c r="D2518" s="234"/>
      <c r="E2518" s="238"/>
      <c r="F2518" s="277"/>
      <c r="G2518" s="290"/>
      <c r="H2518" s="281"/>
      <c r="I2518" s="285"/>
      <c r="J2518" s="277"/>
    </row>
    <row r="2519" spans="1:10" ht="12" customHeight="1" x14ac:dyDescent="0.2">
      <c r="A2519" s="264"/>
      <c r="B2519" s="232"/>
      <c r="C2519" s="233"/>
      <c r="D2519" s="234"/>
      <c r="E2519" s="238"/>
      <c r="F2519" s="277"/>
      <c r="G2519" s="279"/>
      <c r="H2519" s="281"/>
      <c r="I2519" s="285"/>
      <c r="J2519" s="277"/>
    </row>
    <row r="2520" spans="1:10" ht="12" customHeight="1" x14ac:dyDescent="0.2">
      <c r="A2520" s="264"/>
      <c r="B2520" s="232"/>
      <c r="C2520" s="232"/>
      <c r="D2520" s="234"/>
      <c r="E2520" s="235"/>
      <c r="F2520" s="267"/>
      <c r="G2520" s="260"/>
      <c r="H2520" s="262"/>
      <c r="I2520" s="268"/>
      <c r="J2520" s="235"/>
    </row>
    <row r="2521" spans="1:10" ht="12" customHeight="1" x14ac:dyDescent="0.2">
      <c r="A2521" s="264"/>
      <c r="B2521" s="232"/>
      <c r="C2521" s="233"/>
      <c r="D2521" s="234"/>
      <c r="E2521" s="235"/>
      <c r="F2521" s="267"/>
      <c r="G2521" s="261"/>
      <c r="H2521" s="262"/>
      <c r="I2521" s="268"/>
      <c r="J2521" s="235"/>
    </row>
    <row r="2522" spans="1:10" ht="12" customHeight="1" x14ac:dyDescent="0.2">
      <c r="A2522" s="264"/>
      <c r="B2522" s="232"/>
      <c r="C2522" s="232"/>
      <c r="D2522" s="234"/>
      <c r="E2522" s="231"/>
      <c r="F2522" s="226"/>
      <c r="G2522" s="260"/>
      <c r="H2522" s="262"/>
      <c r="I2522" s="225"/>
      <c r="J2522" s="231"/>
    </row>
    <row r="2523" spans="1:10" ht="12" customHeight="1" x14ac:dyDescent="0.2">
      <c r="A2523" s="264"/>
      <c r="B2523" s="232"/>
      <c r="C2523" s="233"/>
      <c r="D2523" s="234"/>
      <c r="E2523" s="231"/>
      <c r="F2523" s="263"/>
      <c r="G2523" s="261"/>
      <c r="H2523" s="262"/>
      <c r="I2523" s="225"/>
      <c r="J2523" s="263"/>
    </row>
    <row r="2524" spans="1:10" ht="12" customHeight="1" x14ac:dyDescent="0.2">
      <c r="A2524" s="264"/>
      <c r="B2524" s="232"/>
      <c r="C2524" s="232"/>
      <c r="D2524" s="234"/>
      <c r="E2524" s="231"/>
      <c r="F2524" s="226"/>
      <c r="G2524" s="260"/>
      <c r="H2524" s="262"/>
      <c r="I2524" s="225"/>
      <c r="J2524" s="231"/>
    </row>
    <row r="2525" spans="1:10" ht="12" customHeight="1" x14ac:dyDescent="0.2">
      <c r="A2525" s="264"/>
      <c r="B2525" s="232"/>
      <c r="C2525" s="233"/>
      <c r="D2525" s="234"/>
      <c r="E2525" s="231"/>
      <c r="F2525" s="263"/>
      <c r="G2525" s="261"/>
      <c r="H2525" s="262"/>
      <c r="I2525" s="225"/>
      <c r="J2525" s="263"/>
    </row>
    <row r="2526" spans="1:10" ht="12" customHeight="1" x14ac:dyDescent="0.2">
      <c r="A2526" s="264"/>
      <c r="B2526" s="232"/>
      <c r="C2526" s="232"/>
      <c r="D2526" s="234"/>
      <c r="E2526" s="235"/>
      <c r="F2526" s="267"/>
      <c r="G2526" s="260"/>
      <c r="H2526" s="262"/>
      <c r="I2526" s="268"/>
      <c r="J2526" s="235"/>
    </row>
    <row r="2527" spans="1:10" ht="12" customHeight="1" x14ac:dyDescent="0.2">
      <c r="A2527" s="264"/>
      <c r="B2527" s="232"/>
      <c r="C2527" s="233"/>
      <c r="D2527" s="234"/>
      <c r="E2527" s="235"/>
      <c r="F2527" s="267"/>
      <c r="G2527" s="261"/>
      <c r="H2527" s="262"/>
      <c r="I2527" s="268"/>
      <c r="J2527" s="235"/>
    </row>
    <row r="2528" spans="1:10" ht="12" customHeight="1" x14ac:dyDescent="0.2">
      <c r="A2528" s="264"/>
      <c r="B2528" s="232"/>
      <c r="C2528" s="232"/>
      <c r="D2528" s="234"/>
      <c r="E2528" s="235"/>
      <c r="F2528" s="267"/>
      <c r="G2528" s="260"/>
      <c r="H2528" s="262"/>
      <c r="I2528" s="267"/>
      <c r="J2528" s="235"/>
    </row>
    <row r="2529" spans="1:10" ht="12" customHeight="1" x14ac:dyDescent="0.2">
      <c r="A2529" s="264"/>
      <c r="B2529" s="232"/>
      <c r="C2529" s="233"/>
      <c r="D2529" s="234"/>
      <c r="E2529" s="235"/>
      <c r="F2529" s="267"/>
      <c r="G2529" s="261"/>
      <c r="H2529" s="262"/>
      <c r="I2529" s="267"/>
      <c r="J2529" s="235"/>
    </row>
    <row r="2530" spans="1:10" ht="12" customHeight="1" x14ac:dyDescent="0.2">
      <c r="A2530" s="264"/>
      <c r="B2530" s="232"/>
      <c r="C2530" s="232"/>
      <c r="D2530" s="234"/>
      <c r="E2530" s="231"/>
      <c r="F2530" s="226"/>
      <c r="G2530" s="260"/>
      <c r="H2530" s="262"/>
      <c r="I2530" s="225"/>
      <c r="J2530" s="231"/>
    </row>
    <row r="2531" spans="1:10" ht="12" customHeight="1" x14ac:dyDescent="0.2">
      <c r="A2531" s="264"/>
      <c r="B2531" s="232"/>
      <c r="C2531" s="233"/>
      <c r="D2531" s="234"/>
      <c r="E2531" s="231"/>
      <c r="F2531" s="263"/>
      <c r="G2531" s="261"/>
      <c r="H2531" s="262"/>
      <c r="I2531" s="225"/>
      <c r="J2531" s="263"/>
    </row>
    <row r="2532" spans="1:10" ht="12" customHeight="1" x14ac:dyDescent="0.2">
      <c r="A2532" s="264"/>
      <c r="B2532" s="232"/>
      <c r="C2532" s="232"/>
      <c r="D2532" s="234"/>
      <c r="E2532" s="235"/>
      <c r="F2532" s="267"/>
      <c r="G2532" s="260"/>
      <c r="H2532" s="262"/>
      <c r="I2532" s="268"/>
      <c r="J2532" s="235"/>
    </row>
    <row r="2533" spans="1:10" ht="12" customHeight="1" x14ac:dyDescent="0.2">
      <c r="A2533" s="264"/>
      <c r="B2533" s="232"/>
      <c r="C2533" s="232"/>
      <c r="D2533" s="234"/>
      <c r="E2533" s="235"/>
      <c r="F2533" s="267"/>
      <c r="G2533" s="261"/>
      <c r="H2533" s="262"/>
      <c r="I2533" s="268"/>
      <c r="J2533" s="235"/>
    </row>
    <row r="2534" spans="1:10" ht="12" customHeight="1" x14ac:dyDescent="0.2">
      <c r="A2534" s="264"/>
      <c r="B2534" s="232"/>
      <c r="C2534" s="232"/>
      <c r="D2534" s="234"/>
      <c r="E2534" s="235"/>
      <c r="F2534" s="267"/>
      <c r="G2534" s="260"/>
      <c r="H2534" s="262"/>
      <c r="I2534" s="267"/>
      <c r="J2534" s="235"/>
    </row>
    <row r="2535" spans="1:10" ht="12" customHeight="1" x14ac:dyDescent="0.2">
      <c r="A2535" s="264"/>
      <c r="B2535" s="232"/>
      <c r="C2535" s="233"/>
      <c r="D2535" s="234"/>
      <c r="E2535" s="235"/>
      <c r="F2535" s="267"/>
      <c r="G2535" s="261"/>
      <c r="H2535" s="262"/>
      <c r="I2535" s="267"/>
      <c r="J2535" s="235"/>
    </row>
    <row r="2536" spans="1:10" ht="12" customHeight="1" x14ac:dyDescent="0.2">
      <c r="A2536" s="264"/>
      <c r="B2536" s="232"/>
      <c r="C2536" s="232"/>
      <c r="D2536" s="234"/>
      <c r="E2536" s="231"/>
      <c r="F2536" s="226"/>
      <c r="G2536" s="260"/>
      <c r="H2536" s="262"/>
      <c r="I2536" s="225"/>
      <c r="J2536" s="231"/>
    </row>
    <row r="2537" spans="1:10" ht="12" customHeight="1" x14ac:dyDescent="0.2">
      <c r="A2537" s="264"/>
      <c r="B2537" s="232"/>
      <c r="C2537" s="232"/>
      <c r="D2537" s="234"/>
      <c r="E2537" s="231"/>
      <c r="F2537" s="263"/>
      <c r="G2537" s="261"/>
      <c r="H2537" s="262"/>
      <c r="I2537" s="225"/>
      <c r="J2537" s="263"/>
    </row>
    <row r="2538" spans="1:10" ht="12" customHeight="1" x14ac:dyDescent="0.2">
      <c r="A2538" s="264"/>
      <c r="B2538" s="232"/>
      <c r="C2538" s="232"/>
      <c r="D2538" s="234"/>
      <c r="E2538" s="231"/>
      <c r="F2538" s="226"/>
      <c r="G2538" s="260"/>
      <c r="H2538" s="262"/>
      <c r="I2538" s="225"/>
      <c r="J2538" s="231"/>
    </row>
    <row r="2539" spans="1:10" ht="12" customHeight="1" x14ac:dyDescent="0.2">
      <c r="A2539" s="264"/>
      <c r="B2539" s="232"/>
      <c r="C2539" s="233"/>
      <c r="D2539" s="234"/>
      <c r="E2539" s="231"/>
      <c r="F2539" s="263"/>
      <c r="G2539" s="261"/>
      <c r="H2539" s="262"/>
      <c r="I2539" s="225"/>
      <c r="J2539" s="263"/>
    </row>
    <row r="2540" spans="1:10" ht="12" customHeight="1" x14ac:dyDescent="0.2">
      <c r="A2540" s="264"/>
      <c r="B2540" s="232"/>
      <c r="C2540" s="232"/>
      <c r="D2540" s="234"/>
      <c r="E2540" s="235"/>
      <c r="F2540" s="267"/>
      <c r="G2540" s="260"/>
      <c r="H2540" s="262"/>
      <c r="I2540" s="268"/>
      <c r="J2540" s="235"/>
    </row>
    <row r="2541" spans="1:10" ht="12" customHeight="1" x14ac:dyDescent="0.2">
      <c r="A2541" s="264"/>
      <c r="B2541" s="232"/>
      <c r="C2541" s="233"/>
      <c r="D2541" s="234"/>
      <c r="E2541" s="235"/>
      <c r="F2541" s="267"/>
      <c r="G2541" s="261"/>
      <c r="H2541" s="262"/>
      <c r="I2541" s="268"/>
      <c r="J2541" s="235"/>
    </row>
    <row r="2542" spans="1:10" ht="12" customHeight="1" x14ac:dyDescent="0.2">
      <c r="A2542" s="264"/>
      <c r="B2542" s="232"/>
      <c r="C2542" s="232"/>
      <c r="D2542" s="234"/>
      <c r="E2542" s="235"/>
      <c r="F2542" s="267"/>
      <c r="G2542" s="260"/>
      <c r="H2542" s="262"/>
      <c r="I2542" s="268"/>
      <c r="J2542" s="235"/>
    </row>
    <row r="2543" spans="1:10" ht="12" customHeight="1" x14ac:dyDescent="0.2">
      <c r="A2543" s="264"/>
      <c r="B2543" s="232"/>
      <c r="C2543" s="233"/>
      <c r="D2543" s="234"/>
      <c r="E2543" s="235"/>
      <c r="F2543" s="267"/>
      <c r="G2543" s="261"/>
      <c r="H2543" s="262"/>
      <c r="I2543" s="268"/>
      <c r="J2543" s="235"/>
    </row>
    <row r="2544" spans="1:10" ht="12" customHeight="1" x14ac:dyDescent="0.2">
      <c r="A2544" s="264"/>
      <c r="B2544" s="232"/>
      <c r="C2544" s="232"/>
      <c r="D2544" s="234"/>
      <c r="E2544" s="231"/>
      <c r="F2544" s="226"/>
      <c r="G2544" s="260"/>
      <c r="H2544" s="262"/>
      <c r="I2544" s="225"/>
      <c r="J2544" s="231"/>
    </row>
    <row r="2545" spans="1:10" ht="12" customHeight="1" x14ac:dyDescent="0.2">
      <c r="A2545" s="264"/>
      <c r="B2545" s="232"/>
      <c r="C2545" s="233"/>
      <c r="D2545" s="234"/>
      <c r="E2545" s="231"/>
      <c r="F2545" s="263"/>
      <c r="G2545" s="261"/>
      <c r="H2545" s="262"/>
      <c r="I2545" s="225"/>
      <c r="J2545" s="263"/>
    </row>
    <row r="2546" spans="1:10" ht="12" customHeight="1" x14ac:dyDescent="0.2">
      <c r="A2546" s="264"/>
      <c r="B2546" s="232"/>
      <c r="C2546" s="232"/>
      <c r="D2546" s="234"/>
      <c r="E2546" s="235"/>
      <c r="F2546" s="267"/>
      <c r="G2546" s="260"/>
      <c r="H2546" s="262"/>
      <c r="I2546" s="268"/>
      <c r="J2546" s="235"/>
    </row>
    <row r="2547" spans="1:10" ht="12" customHeight="1" x14ac:dyDescent="0.2">
      <c r="A2547" s="264"/>
      <c r="B2547" s="232"/>
      <c r="C2547" s="233"/>
      <c r="D2547" s="234"/>
      <c r="E2547" s="235"/>
      <c r="F2547" s="267"/>
      <c r="G2547" s="261"/>
      <c r="H2547" s="262"/>
      <c r="I2547" s="268"/>
      <c r="J2547" s="235"/>
    </row>
    <row r="2548" spans="1:10" ht="12" customHeight="1" x14ac:dyDescent="0.2">
      <c r="A2548" s="264"/>
      <c r="B2548" s="232"/>
      <c r="C2548" s="232"/>
      <c r="D2548" s="234"/>
      <c r="E2548" s="235"/>
      <c r="F2548" s="267"/>
      <c r="G2548" s="260"/>
      <c r="H2548" s="262"/>
      <c r="I2548" s="267"/>
      <c r="J2548" s="235"/>
    </row>
    <row r="2549" spans="1:10" ht="12" customHeight="1" x14ac:dyDescent="0.2">
      <c r="A2549" s="264"/>
      <c r="B2549" s="232"/>
      <c r="C2549" s="232"/>
      <c r="D2549" s="234"/>
      <c r="E2549" s="235"/>
      <c r="F2549" s="267"/>
      <c r="G2549" s="261"/>
      <c r="H2549" s="262"/>
      <c r="I2549" s="267"/>
      <c r="J2549" s="235"/>
    </row>
    <row r="2550" spans="1:10" ht="12" customHeight="1" x14ac:dyDescent="0.2">
      <c r="A2550" s="264"/>
      <c r="B2550" s="232"/>
      <c r="C2550" s="232"/>
      <c r="D2550" s="234"/>
      <c r="E2550" s="231"/>
      <c r="F2550" s="226"/>
      <c r="G2550" s="260"/>
      <c r="H2550" s="262"/>
      <c r="I2550" s="225"/>
      <c r="J2550" s="231"/>
    </row>
    <row r="2551" spans="1:10" ht="12" customHeight="1" x14ac:dyDescent="0.2">
      <c r="A2551" s="264"/>
      <c r="B2551" s="232"/>
      <c r="C2551" s="233"/>
      <c r="D2551" s="234"/>
      <c r="E2551" s="231"/>
      <c r="F2551" s="263"/>
      <c r="G2551" s="261"/>
      <c r="H2551" s="262"/>
      <c r="I2551" s="225"/>
      <c r="J2551" s="263"/>
    </row>
    <row r="2552" spans="1:10" ht="12" customHeight="1" x14ac:dyDescent="0.2">
      <c r="A2552" s="266"/>
      <c r="B2552" s="232"/>
      <c r="C2552" s="232"/>
      <c r="D2552" s="232"/>
      <c r="E2552" s="235"/>
      <c r="F2552" s="267"/>
      <c r="G2552" s="260"/>
      <c r="H2552" s="262"/>
      <c r="I2552" s="267"/>
      <c r="J2552" s="235"/>
    </row>
    <row r="2553" spans="1:10" ht="12" customHeight="1" x14ac:dyDescent="0.2">
      <c r="A2553" s="266"/>
      <c r="B2553" s="232"/>
      <c r="C2553" s="232"/>
      <c r="D2553" s="232"/>
      <c r="E2553" s="235"/>
      <c r="F2553" s="267"/>
      <c r="G2553" s="261"/>
      <c r="H2553" s="262"/>
      <c r="I2553" s="267"/>
      <c r="J2553" s="235"/>
    </row>
    <row r="2554" spans="1:10" ht="12" customHeight="1" x14ac:dyDescent="0.2">
      <c r="A2554" s="264"/>
      <c r="B2554" s="232"/>
      <c r="C2554" s="232"/>
      <c r="D2554" s="234"/>
      <c r="E2554" s="235"/>
      <c r="F2554" s="267"/>
      <c r="G2554" s="260"/>
      <c r="H2554" s="262"/>
      <c r="I2554" s="268"/>
      <c r="J2554" s="235"/>
    </row>
    <row r="2555" spans="1:10" ht="12" customHeight="1" x14ac:dyDescent="0.2">
      <c r="A2555" s="264"/>
      <c r="B2555" s="232"/>
      <c r="C2555" s="233"/>
      <c r="D2555" s="234"/>
      <c r="E2555" s="235"/>
      <c r="F2555" s="267"/>
      <c r="G2555" s="261"/>
      <c r="H2555" s="262"/>
      <c r="I2555" s="268"/>
      <c r="J2555" s="235"/>
    </row>
    <row r="2556" spans="1:10" ht="12" customHeight="1" x14ac:dyDescent="0.2">
      <c r="A2556" s="266"/>
      <c r="B2556" s="232"/>
      <c r="C2556" s="232"/>
      <c r="D2556" s="232"/>
      <c r="E2556" s="231"/>
      <c r="F2556" s="267"/>
      <c r="G2556" s="260"/>
      <c r="H2556" s="270"/>
      <c r="I2556" s="225"/>
      <c r="J2556" s="231"/>
    </row>
    <row r="2557" spans="1:10" ht="12" customHeight="1" x14ac:dyDescent="0.2">
      <c r="A2557" s="266"/>
      <c r="B2557" s="232"/>
      <c r="C2557" s="233"/>
      <c r="D2557" s="232"/>
      <c r="E2557" s="231"/>
      <c r="F2557" s="267"/>
      <c r="G2557" s="261"/>
      <c r="H2557" s="270"/>
      <c r="I2557" s="225"/>
      <c r="J2557" s="263"/>
    </row>
    <row r="2558" spans="1:10" ht="12" customHeight="1" x14ac:dyDescent="0.2">
      <c r="A2558" s="266"/>
      <c r="B2558" s="232"/>
      <c r="C2558" s="232"/>
      <c r="D2558" s="232"/>
      <c r="E2558" s="231"/>
      <c r="F2558" s="226"/>
      <c r="G2558" s="260"/>
      <c r="H2558" s="262"/>
      <c r="I2558" s="225"/>
      <c r="J2558" s="231"/>
    </row>
    <row r="2559" spans="1:10" ht="12" customHeight="1" x14ac:dyDescent="0.2">
      <c r="A2559" s="266"/>
      <c r="B2559" s="232"/>
      <c r="C2559" s="232"/>
      <c r="D2559" s="232"/>
      <c r="E2559" s="231"/>
      <c r="F2559" s="263"/>
      <c r="G2559" s="261"/>
      <c r="H2559" s="262"/>
      <c r="I2559" s="225"/>
      <c r="J2559" s="263"/>
    </row>
    <row r="2560" spans="1:10" ht="12" customHeight="1" x14ac:dyDescent="0.2">
      <c r="A2560" s="264"/>
      <c r="B2560" s="232"/>
      <c r="C2560" s="232"/>
      <c r="D2560" s="234"/>
      <c r="E2560" s="235"/>
      <c r="F2560" s="267"/>
      <c r="G2560" s="260"/>
      <c r="H2560" s="262"/>
      <c r="I2560" s="268"/>
      <c r="J2560" s="235"/>
    </row>
    <row r="2561" spans="1:10" ht="12" customHeight="1" x14ac:dyDescent="0.2">
      <c r="A2561" s="264"/>
      <c r="B2561" s="232"/>
      <c r="C2561" s="233"/>
      <c r="D2561" s="234"/>
      <c r="E2561" s="235"/>
      <c r="F2561" s="267"/>
      <c r="G2561" s="261"/>
      <c r="H2561" s="262"/>
      <c r="I2561" s="268"/>
      <c r="J2561" s="235"/>
    </row>
    <row r="2562" spans="1:10" ht="12" customHeight="1" x14ac:dyDescent="0.2">
      <c r="A2562" s="266"/>
      <c r="B2562" s="232"/>
      <c r="C2562" s="232"/>
      <c r="D2562" s="232"/>
      <c r="E2562" s="235"/>
      <c r="F2562" s="267"/>
      <c r="G2562" s="260"/>
      <c r="H2562" s="262"/>
      <c r="I2562" s="268"/>
      <c r="J2562" s="235"/>
    </row>
    <row r="2563" spans="1:10" ht="12" customHeight="1" x14ac:dyDescent="0.2">
      <c r="A2563" s="266"/>
      <c r="B2563" s="232"/>
      <c r="C2563" s="233"/>
      <c r="D2563" s="232"/>
      <c r="E2563" s="235"/>
      <c r="F2563" s="267"/>
      <c r="G2563" s="261"/>
      <c r="H2563" s="262"/>
      <c r="I2563" s="268"/>
      <c r="J2563" s="235"/>
    </row>
    <row r="2564" spans="1:10" ht="12" customHeight="1" x14ac:dyDescent="0.2">
      <c r="A2564" s="266"/>
      <c r="B2564" s="232"/>
      <c r="C2564" s="232"/>
      <c r="D2564" s="232"/>
      <c r="E2564" s="235"/>
      <c r="F2564" s="267"/>
      <c r="G2564" s="260"/>
      <c r="H2564" s="262"/>
      <c r="I2564" s="267"/>
      <c r="J2564" s="235"/>
    </row>
    <row r="2565" spans="1:10" ht="12" customHeight="1" x14ac:dyDescent="0.2">
      <c r="A2565" s="266"/>
      <c r="B2565" s="232"/>
      <c r="C2565" s="232"/>
      <c r="D2565" s="232"/>
      <c r="E2565" s="235"/>
      <c r="F2565" s="267"/>
      <c r="G2565" s="261"/>
      <c r="H2565" s="262"/>
      <c r="I2565" s="267"/>
      <c r="J2565" s="235"/>
    </row>
    <row r="2566" spans="1:10" ht="12" customHeight="1" x14ac:dyDescent="0.2">
      <c r="A2566" s="266"/>
      <c r="B2566" s="232"/>
      <c r="C2566" s="232"/>
      <c r="D2566" s="232"/>
      <c r="E2566" s="231"/>
      <c r="F2566" s="226"/>
      <c r="G2566" s="260"/>
      <c r="H2566" s="262"/>
      <c r="I2566" s="225"/>
      <c r="J2566" s="231"/>
    </row>
    <row r="2567" spans="1:10" ht="12" customHeight="1" x14ac:dyDescent="0.2">
      <c r="A2567" s="266"/>
      <c r="B2567" s="232"/>
      <c r="C2567" s="233"/>
      <c r="D2567" s="232"/>
      <c r="E2567" s="231"/>
      <c r="F2567" s="263"/>
      <c r="G2567" s="261"/>
      <c r="H2567" s="262"/>
      <c r="I2567" s="225"/>
      <c r="J2567" s="263"/>
    </row>
    <row r="2568" spans="1:10" ht="12" customHeight="1" x14ac:dyDescent="0.2">
      <c r="A2568" s="264"/>
      <c r="B2568" s="232"/>
      <c r="C2568" s="232"/>
      <c r="D2568" s="234"/>
      <c r="E2568" s="235"/>
      <c r="F2568" s="267"/>
      <c r="G2568" s="260"/>
      <c r="H2568" s="262"/>
      <c r="I2568" s="268"/>
      <c r="J2568" s="235"/>
    </row>
    <row r="2569" spans="1:10" ht="12" customHeight="1" x14ac:dyDescent="0.2">
      <c r="A2569" s="264"/>
      <c r="B2569" s="232"/>
      <c r="C2569" s="233"/>
      <c r="D2569" s="234"/>
      <c r="E2569" s="235"/>
      <c r="F2569" s="267"/>
      <c r="G2569" s="261"/>
      <c r="H2569" s="262"/>
      <c r="I2569" s="268"/>
      <c r="J2569" s="235"/>
    </row>
    <row r="2570" spans="1:10" ht="12" customHeight="1" x14ac:dyDescent="0.2">
      <c r="A2570" s="264"/>
      <c r="B2570" s="232"/>
      <c r="C2570" s="232"/>
      <c r="D2570" s="234"/>
      <c r="E2570" s="231"/>
      <c r="F2570" s="226"/>
      <c r="G2570" s="260"/>
      <c r="H2570" s="270"/>
      <c r="I2570" s="225"/>
      <c r="J2570" s="231"/>
    </row>
    <row r="2571" spans="1:10" ht="12" customHeight="1" x14ac:dyDescent="0.2">
      <c r="A2571" s="264"/>
      <c r="B2571" s="232"/>
      <c r="C2571" s="233"/>
      <c r="D2571" s="234"/>
      <c r="E2571" s="231"/>
      <c r="F2571" s="269"/>
      <c r="G2571" s="261"/>
      <c r="H2571" s="270"/>
      <c r="I2571" s="225"/>
      <c r="J2571" s="263"/>
    </row>
    <row r="2572" spans="1:10" ht="12" customHeight="1" x14ac:dyDescent="0.2">
      <c r="A2572" s="264"/>
      <c r="B2572" s="232"/>
      <c r="C2572" s="232"/>
      <c r="D2572" s="234"/>
      <c r="E2572" s="235"/>
      <c r="F2572" s="267"/>
      <c r="G2572" s="260"/>
      <c r="H2572" s="262"/>
      <c r="I2572" s="268"/>
      <c r="J2572" s="235"/>
    </row>
    <row r="2573" spans="1:10" ht="12" customHeight="1" x14ac:dyDescent="0.2">
      <c r="A2573" s="264"/>
      <c r="B2573" s="232"/>
      <c r="C2573" s="233"/>
      <c r="D2573" s="234"/>
      <c r="E2573" s="235"/>
      <c r="F2573" s="267"/>
      <c r="G2573" s="261"/>
      <c r="H2573" s="262"/>
      <c r="I2573" s="268"/>
      <c r="J2573" s="235"/>
    </row>
    <row r="2574" spans="1:10" ht="12" customHeight="1" x14ac:dyDescent="0.2">
      <c r="A2574" s="264"/>
      <c r="B2574" s="232"/>
      <c r="C2574" s="232"/>
      <c r="D2574" s="234"/>
      <c r="E2574" s="231"/>
      <c r="F2574" s="226"/>
      <c r="G2574" s="260"/>
      <c r="H2574" s="262"/>
      <c r="I2574" s="268"/>
      <c r="J2574" s="235"/>
    </row>
    <row r="2575" spans="1:10" ht="12" customHeight="1" x14ac:dyDescent="0.2">
      <c r="A2575" s="264"/>
      <c r="B2575" s="232"/>
      <c r="C2575" s="233"/>
      <c r="D2575" s="234"/>
      <c r="E2575" s="231"/>
      <c r="F2575" s="224"/>
      <c r="G2575" s="261"/>
      <c r="H2575" s="262"/>
      <c r="I2575" s="268"/>
      <c r="J2575" s="235"/>
    </row>
    <row r="2576" spans="1:10" ht="12" customHeight="1" x14ac:dyDescent="0.2">
      <c r="A2576" s="264"/>
      <c r="B2576" s="232"/>
      <c r="C2576" s="232"/>
      <c r="D2576" s="234"/>
      <c r="E2576" s="231"/>
      <c r="F2576" s="226"/>
      <c r="G2576" s="260"/>
      <c r="H2576" s="270"/>
      <c r="I2576" s="225"/>
      <c r="J2576" s="231"/>
    </row>
    <row r="2577" spans="1:10" ht="12" customHeight="1" x14ac:dyDescent="0.2">
      <c r="A2577" s="264"/>
      <c r="B2577" s="232"/>
      <c r="C2577" s="233"/>
      <c r="D2577" s="234"/>
      <c r="E2577" s="231"/>
      <c r="F2577" s="269"/>
      <c r="G2577" s="261"/>
      <c r="H2577" s="270"/>
      <c r="I2577" s="225"/>
      <c r="J2577" s="263"/>
    </row>
    <row r="2578" spans="1:10" ht="12" customHeight="1" x14ac:dyDescent="0.2">
      <c r="A2578" s="264"/>
      <c r="B2578" s="232"/>
      <c r="C2578" s="232"/>
      <c r="D2578" s="234"/>
      <c r="E2578" s="235"/>
      <c r="F2578" s="267"/>
      <c r="G2578" s="260"/>
      <c r="H2578" s="262"/>
      <c r="I2578" s="268"/>
      <c r="J2578" s="235"/>
    </row>
    <row r="2579" spans="1:10" ht="12" customHeight="1" x14ac:dyDescent="0.2">
      <c r="A2579" s="264"/>
      <c r="B2579" s="232"/>
      <c r="C2579" s="233"/>
      <c r="D2579" s="234"/>
      <c r="E2579" s="235"/>
      <c r="F2579" s="267"/>
      <c r="G2579" s="261"/>
      <c r="H2579" s="262"/>
      <c r="I2579" s="268"/>
      <c r="J2579" s="235"/>
    </row>
    <row r="2580" spans="1:10" ht="12" customHeight="1" x14ac:dyDescent="0.2">
      <c r="A2580" s="264"/>
      <c r="B2580" s="232"/>
      <c r="C2580" s="232"/>
      <c r="D2580" s="234"/>
      <c r="E2580" s="235"/>
      <c r="F2580" s="267"/>
      <c r="G2580" s="260"/>
      <c r="H2580" s="262"/>
      <c r="I2580" s="267"/>
      <c r="J2580" s="235"/>
    </row>
    <row r="2581" spans="1:10" ht="12" customHeight="1" x14ac:dyDescent="0.2">
      <c r="A2581" s="264"/>
      <c r="B2581" s="232"/>
      <c r="C2581" s="233"/>
      <c r="D2581" s="234"/>
      <c r="E2581" s="235"/>
      <c r="F2581" s="267"/>
      <c r="G2581" s="261"/>
      <c r="H2581" s="262"/>
      <c r="I2581" s="267"/>
      <c r="J2581" s="235"/>
    </row>
    <row r="2582" spans="1:10" ht="12" customHeight="1" x14ac:dyDescent="0.2">
      <c r="A2582" s="266"/>
      <c r="B2582" s="232"/>
      <c r="C2582" s="232"/>
      <c r="D2582" s="232"/>
      <c r="E2582" s="235"/>
      <c r="F2582" s="267"/>
      <c r="G2582" s="260"/>
      <c r="H2582" s="262"/>
      <c r="I2582" s="268"/>
      <c r="J2582" s="235"/>
    </row>
    <row r="2583" spans="1:10" ht="12" customHeight="1" x14ac:dyDescent="0.2">
      <c r="A2583" s="266"/>
      <c r="B2583" s="232"/>
      <c r="C2583" s="232"/>
      <c r="D2583" s="232"/>
      <c r="E2583" s="235"/>
      <c r="F2583" s="267"/>
      <c r="G2583" s="261"/>
      <c r="H2583" s="262"/>
      <c r="I2583" s="268"/>
      <c r="J2583" s="235"/>
    </row>
    <row r="2584" spans="1:10" ht="12" customHeight="1" x14ac:dyDescent="0.2">
      <c r="A2584" s="266"/>
      <c r="B2584" s="232"/>
      <c r="C2584" s="232"/>
      <c r="D2584" s="232"/>
      <c r="E2584" s="231"/>
      <c r="F2584" s="226"/>
      <c r="G2584" s="260"/>
      <c r="H2584" s="270"/>
      <c r="I2584" s="225"/>
      <c r="J2584" s="231"/>
    </row>
    <row r="2585" spans="1:10" ht="12" customHeight="1" x14ac:dyDescent="0.2">
      <c r="A2585" s="266"/>
      <c r="B2585" s="232"/>
      <c r="C2585" s="233"/>
      <c r="D2585" s="232"/>
      <c r="E2585" s="231"/>
      <c r="F2585" s="269"/>
      <c r="G2585" s="261"/>
      <c r="H2585" s="270"/>
      <c r="I2585" s="225"/>
      <c r="J2585" s="263"/>
    </row>
    <row r="2586" spans="1:10" ht="12" customHeight="1" x14ac:dyDescent="0.2">
      <c r="A2586" s="264"/>
      <c r="B2586" s="232"/>
      <c r="C2586" s="232"/>
      <c r="D2586" s="234"/>
      <c r="E2586" s="235"/>
      <c r="F2586" s="267"/>
      <c r="G2586" s="260"/>
      <c r="H2586" s="262"/>
      <c r="I2586" s="268"/>
      <c r="J2586" s="235"/>
    </row>
    <row r="2587" spans="1:10" ht="12" customHeight="1" x14ac:dyDescent="0.2">
      <c r="A2587" s="264"/>
      <c r="B2587" s="232"/>
      <c r="C2587" s="233"/>
      <c r="D2587" s="234"/>
      <c r="E2587" s="235"/>
      <c r="F2587" s="267"/>
      <c r="G2587" s="261"/>
      <c r="H2587" s="262"/>
      <c r="I2587" s="268"/>
      <c r="J2587" s="235"/>
    </row>
    <row r="2588" spans="1:10" ht="12" customHeight="1" x14ac:dyDescent="0.2">
      <c r="A2588" s="264"/>
      <c r="B2588" s="232"/>
      <c r="C2588" s="232"/>
      <c r="D2588" s="234"/>
      <c r="E2588" s="235"/>
      <c r="F2588" s="267"/>
      <c r="G2588" s="260"/>
      <c r="H2588" s="262"/>
      <c r="I2588" s="268"/>
      <c r="J2588" s="235"/>
    </row>
    <row r="2589" spans="1:10" ht="12" customHeight="1" x14ac:dyDescent="0.2">
      <c r="A2589" s="264"/>
      <c r="B2589" s="232"/>
      <c r="C2589" s="233"/>
      <c r="D2589" s="234"/>
      <c r="E2589" s="235"/>
      <c r="F2589" s="267"/>
      <c r="G2589" s="261"/>
      <c r="H2589" s="262"/>
      <c r="I2589" s="268"/>
      <c r="J2589" s="235"/>
    </row>
    <row r="2590" spans="1:10" ht="12" customHeight="1" x14ac:dyDescent="0.2">
      <c r="A2590" s="264"/>
      <c r="B2590" s="232"/>
      <c r="C2590" s="232"/>
      <c r="D2590" s="234"/>
      <c r="E2590" s="231"/>
      <c r="F2590" s="226"/>
      <c r="G2590" s="260"/>
      <c r="H2590" s="262"/>
      <c r="I2590" s="225"/>
      <c r="J2590" s="231"/>
    </row>
    <row r="2591" spans="1:10" ht="12" customHeight="1" x14ac:dyDescent="0.2">
      <c r="A2591" s="264"/>
      <c r="B2591" s="232"/>
      <c r="C2591" s="233"/>
      <c r="D2591" s="234"/>
      <c r="E2591" s="231"/>
      <c r="F2591" s="263"/>
      <c r="G2591" s="261"/>
      <c r="H2591" s="262"/>
      <c r="I2591" s="225"/>
      <c r="J2591" s="263"/>
    </row>
    <row r="2592" spans="1:10" ht="12" customHeight="1" x14ac:dyDescent="0.2">
      <c r="A2592" s="264"/>
      <c r="B2592" s="232"/>
      <c r="C2592" s="232"/>
      <c r="D2592" s="234"/>
      <c r="E2592" s="231"/>
      <c r="F2592" s="226"/>
      <c r="G2592" s="260"/>
      <c r="H2592" s="262"/>
      <c r="I2592" s="225"/>
      <c r="J2592" s="231"/>
    </row>
    <row r="2593" spans="1:10" ht="12" customHeight="1" x14ac:dyDescent="0.2">
      <c r="A2593" s="264"/>
      <c r="B2593" s="232"/>
      <c r="C2593" s="232"/>
      <c r="D2593" s="234"/>
      <c r="E2593" s="231"/>
      <c r="F2593" s="263"/>
      <c r="G2593" s="261"/>
      <c r="H2593" s="262"/>
      <c r="I2593" s="225"/>
      <c r="J2593" s="263"/>
    </row>
    <row r="2594" spans="1:10" ht="12" customHeight="1" x14ac:dyDescent="0.2">
      <c r="A2594" s="264"/>
      <c r="B2594" s="232"/>
      <c r="C2594" s="232"/>
      <c r="D2594" s="234"/>
      <c r="E2594" s="231"/>
      <c r="F2594" s="226"/>
      <c r="G2594" s="260"/>
      <c r="H2594" s="262"/>
      <c r="I2594" s="225"/>
      <c r="J2594" s="231"/>
    </row>
    <row r="2595" spans="1:10" ht="12" customHeight="1" x14ac:dyDescent="0.2">
      <c r="A2595" s="264"/>
      <c r="B2595" s="232"/>
      <c r="C2595" s="233"/>
      <c r="D2595" s="234"/>
      <c r="E2595" s="231"/>
      <c r="F2595" s="263"/>
      <c r="G2595" s="261"/>
      <c r="H2595" s="262"/>
      <c r="I2595" s="225"/>
      <c r="J2595" s="263"/>
    </row>
    <row r="2596" spans="1:10" ht="12" customHeight="1" x14ac:dyDescent="0.2">
      <c r="A2596" s="264"/>
      <c r="B2596" s="232"/>
      <c r="C2596" s="232"/>
      <c r="D2596" s="234"/>
      <c r="E2596" s="231"/>
      <c r="F2596" s="226"/>
      <c r="G2596" s="260"/>
      <c r="H2596" s="262"/>
      <c r="I2596" s="225"/>
      <c r="J2596" s="231"/>
    </row>
    <row r="2597" spans="1:10" ht="12" customHeight="1" x14ac:dyDescent="0.2">
      <c r="A2597" s="264"/>
      <c r="B2597" s="232"/>
      <c r="C2597" s="233"/>
      <c r="D2597" s="234"/>
      <c r="E2597" s="231"/>
      <c r="F2597" s="263"/>
      <c r="G2597" s="261"/>
      <c r="H2597" s="262"/>
      <c r="I2597" s="225"/>
      <c r="J2597" s="263"/>
    </row>
    <row r="2598" spans="1:10" ht="12" customHeight="1" x14ac:dyDescent="0.2">
      <c r="A2598" s="264"/>
      <c r="B2598" s="232"/>
      <c r="C2598" s="232"/>
      <c r="D2598" s="234"/>
      <c r="E2598" s="235"/>
      <c r="F2598" s="267"/>
      <c r="G2598" s="260"/>
      <c r="H2598" s="262"/>
      <c r="I2598" s="268"/>
      <c r="J2598" s="235"/>
    </row>
    <row r="2599" spans="1:10" ht="12" customHeight="1" x14ac:dyDescent="0.2">
      <c r="A2599" s="264"/>
      <c r="B2599" s="232"/>
      <c r="C2599" s="233"/>
      <c r="D2599" s="234"/>
      <c r="E2599" s="235"/>
      <c r="F2599" s="267"/>
      <c r="G2599" s="261"/>
      <c r="H2599" s="262"/>
      <c r="I2599" s="268"/>
      <c r="J2599" s="235"/>
    </row>
    <row r="2600" spans="1:10" ht="12" customHeight="1" x14ac:dyDescent="0.2">
      <c r="A2600" s="264"/>
      <c r="B2600" s="232"/>
      <c r="C2600" s="232"/>
      <c r="D2600" s="234"/>
      <c r="E2600" s="231"/>
      <c r="F2600" s="226"/>
      <c r="G2600" s="260"/>
      <c r="H2600" s="262"/>
      <c r="I2600" s="225"/>
      <c r="J2600" s="231"/>
    </row>
    <row r="2601" spans="1:10" ht="12" customHeight="1" x14ac:dyDescent="0.2">
      <c r="A2601" s="264"/>
      <c r="B2601" s="232"/>
      <c r="C2601" s="233"/>
      <c r="D2601" s="234"/>
      <c r="E2601" s="231"/>
      <c r="F2601" s="263"/>
      <c r="G2601" s="261"/>
      <c r="H2601" s="262"/>
      <c r="I2601" s="225"/>
      <c r="J2601" s="263"/>
    </row>
    <row r="2602" spans="1:10" ht="12" customHeight="1" x14ac:dyDescent="0.2">
      <c r="A2602" s="264"/>
      <c r="B2602" s="232"/>
      <c r="C2602" s="232"/>
      <c r="D2602" s="234"/>
      <c r="E2602" s="235"/>
      <c r="F2602" s="267"/>
      <c r="G2602" s="260"/>
      <c r="H2602" s="262"/>
      <c r="I2602" s="267"/>
      <c r="J2602" s="235"/>
    </row>
    <row r="2603" spans="1:10" ht="12" customHeight="1" x14ac:dyDescent="0.2">
      <c r="A2603" s="264"/>
      <c r="B2603" s="232"/>
      <c r="C2603" s="233"/>
      <c r="D2603" s="234"/>
      <c r="E2603" s="235"/>
      <c r="F2603" s="267"/>
      <c r="G2603" s="261"/>
      <c r="H2603" s="262"/>
      <c r="I2603" s="267"/>
      <c r="J2603" s="235"/>
    </row>
    <row r="2604" spans="1:10" ht="12" customHeight="1" x14ac:dyDescent="0.2">
      <c r="A2604" s="264"/>
      <c r="B2604" s="232"/>
      <c r="C2604" s="232"/>
      <c r="D2604" s="234"/>
      <c r="E2604" s="235"/>
      <c r="F2604" s="267"/>
      <c r="G2604" s="260"/>
      <c r="H2604" s="262"/>
      <c r="I2604" s="268"/>
      <c r="J2604" s="235"/>
    </row>
    <row r="2605" spans="1:10" ht="12" customHeight="1" x14ac:dyDescent="0.2">
      <c r="A2605" s="264"/>
      <c r="B2605" s="232"/>
      <c r="C2605" s="233"/>
      <c r="D2605" s="234"/>
      <c r="E2605" s="235"/>
      <c r="F2605" s="267"/>
      <c r="G2605" s="261"/>
      <c r="H2605" s="262"/>
      <c r="I2605" s="268"/>
      <c r="J2605" s="235"/>
    </row>
    <row r="2606" spans="1:10" ht="12" customHeight="1" x14ac:dyDescent="0.2">
      <c r="A2606" s="264"/>
      <c r="B2606" s="232"/>
      <c r="C2606" s="232"/>
      <c r="D2606" s="234"/>
      <c r="E2606" s="231"/>
      <c r="F2606" s="226"/>
      <c r="G2606" s="260"/>
      <c r="H2606" s="262"/>
      <c r="I2606" s="225"/>
      <c r="J2606" s="231"/>
    </row>
    <row r="2607" spans="1:10" ht="12" customHeight="1" x14ac:dyDescent="0.2">
      <c r="A2607" s="264"/>
      <c r="B2607" s="232"/>
      <c r="C2607" s="233"/>
      <c r="D2607" s="234"/>
      <c r="E2607" s="231"/>
      <c r="F2607" s="263"/>
      <c r="G2607" s="261"/>
      <c r="H2607" s="262"/>
      <c r="I2607" s="225"/>
      <c r="J2607" s="263"/>
    </row>
    <row r="2608" spans="1:10" ht="12" customHeight="1" x14ac:dyDescent="0.2">
      <c r="A2608" s="264"/>
      <c r="B2608" s="232"/>
      <c r="C2608" s="232"/>
      <c r="D2608" s="234"/>
      <c r="E2608" s="235"/>
      <c r="F2608" s="267"/>
      <c r="G2608" s="260"/>
      <c r="H2608" s="262"/>
      <c r="I2608" s="288"/>
      <c r="J2608" s="235"/>
    </row>
    <row r="2609" spans="1:10" ht="12" customHeight="1" x14ac:dyDescent="0.2">
      <c r="A2609" s="264"/>
      <c r="B2609" s="232"/>
      <c r="C2609" s="233"/>
      <c r="D2609" s="234"/>
      <c r="E2609" s="235"/>
      <c r="F2609" s="267"/>
      <c r="G2609" s="261"/>
      <c r="H2609" s="262"/>
      <c r="I2609" s="268"/>
      <c r="J2609" s="235"/>
    </row>
    <row r="2610" spans="1:10" ht="12" customHeight="1" x14ac:dyDescent="0.2">
      <c r="A2610" s="264"/>
      <c r="B2610" s="232"/>
      <c r="C2610" s="232"/>
      <c r="D2610" s="234"/>
      <c r="E2610" s="231"/>
      <c r="F2610" s="226"/>
      <c r="G2610" s="260"/>
      <c r="H2610" s="262"/>
      <c r="I2610" s="225"/>
      <c r="J2610" s="231"/>
    </row>
    <row r="2611" spans="1:10" ht="12" customHeight="1" x14ac:dyDescent="0.2">
      <c r="A2611" s="264"/>
      <c r="B2611" s="232"/>
      <c r="C2611" s="233"/>
      <c r="D2611" s="234"/>
      <c r="E2611" s="231"/>
      <c r="F2611" s="263"/>
      <c r="G2611" s="261"/>
      <c r="H2611" s="262"/>
      <c r="I2611" s="225"/>
      <c r="J2611" s="263"/>
    </row>
    <row r="2612" spans="1:10" ht="12" customHeight="1" x14ac:dyDescent="0.2">
      <c r="A2612" s="264"/>
      <c r="B2612" s="232"/>
      <c r="C2612" s="232"/>
      <c r="D2612" s="234"/>
      <c r="E2612" s="231"/>
      <c r="F2612" s="225"/>
      <c r="G2612" s="260"/>
      <c r="H2612" s="262"/>
      <c r="I2612" s="225"/>
      <c r="J2612" s="231"/>
    </row>
    <row r="2613" spans="1:10" ht="12" customHeight="1" x14ac:dyDescent="0.2">
      <c r="A2613" s="264"/>
      <c r="B2613" s="232"/>
      <c r="C2613" s="233"/>
      <c r="D2613" s="234"/>
      <c r="E2613" s="231"/>
      <c r="F2613" s="265"/>
      <c r="G2613" s="261"/>
      <c r="H2613" s="262"/>
      <c r="I2613" s="225"/>
      <c r="J2613" s="263"/>
    </row>
    <row r="2614" spans="1:10" ht="12" customHeight="1" x14ac:dyDescent="0.2">
      <c r="A2614" s="264"/>
      <c r="B2614" s="232"/>
      <c r="C2614" s="232"/>
      <c r="D2614" s="234"/>
      <c r="E2614" s="237"/>
      <c r="F2614" s="228"/>
      <c r="G2614" s="278"/>
      <c r="H2614" s="280"/>
      <c r="I2614" s="285"/>
      <c r="J2614" s="228"/>
    </row>
    <row r="2615" spans="1:10" ht="12" customHeight="1" x14ac:dyDescent="0.2">
      <c r="A2615" s="264"/>
      <c r="B2615" s="232"/>
      <c r="C2615" s="233"/>
      <c r="D2615" s="234"/>
      <c r="E2615" s="238"/>
      <c r="F2615" s="277"/>
      <c r="G2615" s="279"/>
      <c r="H2615" s="281"/>
      <c r="I2615" s="285"/>
      <c r="J2615" s="277"/>
    </row>
    <row r="2616" spans="1:10" ht="12" customHeight="1" x14ac:dyDescent="0.2">
      <c r="A2616" s="266"/>
      <c r="B2616" s="232"/>
      <c r="C2616" s="232"/>
      <c r="D2616" s="232"/>
      <c r="E2616" s="235"/>
      <c r="F2616" s="267"/>
      <c r="G2616" s="260"/>
      <c r="H2616" s="262"/>
      <c r="I2616" s="268"/>
      <c r="J2616" s="235"/>
    </row>
    <row r="2617" spans="1:10" ht="12" customHeight="1" x14ac:dyDescent="0.2">
      <c r="A2617" s="266"/>
      <c r="B2617" s="232"/>
      <c r="C2617" s="232"/>
      <c r="D2617" s="232"/>
      <c r="E2617" s="235"/>
      <c r="F2617" s="267"/>
      <c r="G2617" s="261"/>
      <c r="H2617" s="262"/>
      <c r="I2617" s="268"/>
      <c r="J2617" s="235"/>
    </row>
    <row r="2618" spans="1:10" ht="12" customHeight="1" x14ac:dyDescent="0.2">
      <c r="A2618" s="266"/>
      <c r="B2618" s="232"/>
      <c r="C2618" s="232"/>
      <c r="D2618" s="232"/>
      <c r="E2618" s="231"/>
      <c r="F2618" s="226"/>
      <c r="G2618" s="260"/>
      <c r="H2618" s="270"/>
      <c r="I2618" s="225"/>
      <c r="J2618" s="231"/>
    </row>
    <row r="2619" spans="1:10" ht="12" customHeight="1" x14ac:dyDescent="0.2">
      <c r="A2619" s="266"/>
      <c r="B2619" s="232"/>
      <c r="C2619" s="233"/>
      <c r="D2619" s="232"/>
      <c r="E2619" s="231"/>
      <c r="F2619" s="269"/>
      <c r="G2619" s="261"/>
      <c r="H2619" s="270"/>
      <c r="I2619" s="225"/>
      <c r="J2619" s="263"/>
    </row>
    <row r="2620" spans="1:10" ht="12" customHeight="1" x14ac:dyDescent="0.2">
      <c r="A2620" s="264"/>
      <c r="B2620" s="232"/>
      <c r="C2620" s="232"/>
      <c r="D2620" s="234"/>
      <c r="E2620" s="235"/>
      <c r="F2620" s="267"/>
      <c r="G2620" s="260"/>
      <c r="H2620" s="262"/>
      <c r="I2620" s="268"/>
      <c r="J2620" s="235"/>
    </row>
    <row r="2621" spans="1:10" ht="12" customHeight="1" x14ac:dyDescent="0.2">
      <c r="A2621" s="264"/>
      <c r="B2621" s="232"/>
      <c r="C2621" s="233"/>
      <c r="D2621" s="234"/>
      <c r="E2621" s="235"/>
      <c r="F2621" s="267"/>
      <c r="G2621" s="261"/>
      <c r="H2621" s="262"/>
      <c r="I2621" s="268"/>
      <c r="J2621" s="235"/>
    </row>
    <row r="2622" spans="1:10" ht="12" customHeight="1" x14ac:dyDescent="0.2">
      <c r="A2622" s="264"/>
      <c r="B2622" s="232"/>
      <c r="C2622" s="232"/>
      <c r="D2622" s="234"/>
      <c r="E2622" s="231"/>
      <c r="F2622" s="226"/>
      <c r="G2622" s="260"/>
      <c r="H2622" s="262"/>
      <c r="I2622" s="225"/>
      <c r="J2622" s="231"/>
    </row>
    <row r="2623" spans="1:10" ht="12" customHeight="1" x14ac:dyDescent="0.2">
      <c r="A2623" s="264"/>
      <c r="B2623" s="232"/>
      <c r="C2623" s="233"/>
      <c r="D2623" s="234"/>
      <c r="E2623" s="231"/>
      <c r="F2623" s="263"/>
      <c r="G2623" s="261"/>
      <c r="H2623" s="262"/>
      <c r="I2623" s="225"/>
      <c r="J2623" s="263"/>
    </row>
    <row r="2624" spans="1:10" ht="12" customHeight="1" x14ac:dyDescent="0.2">
      <c r="A2624" s="264"/>
      <c r="B2624" s="232"/>
      <c r="C2624" s="232"/>
      <c r="D2624" s="234"/>
      <c r="E2624" s="235"/>
      <c r="F2624" s="267"/>
      <c r="G2624" s="260"/>
      <c r="H2624" s="262"/>
      <c r="I2624" s="268"/>
      <c r="J2624" s="235"/>
    </row>
    <row r="2625" spans="1:10" ht="12" customHeight="1" x14ac:dyDescent="0.2">
      <c r="A2625" s="264"/>
      <c r="B2625" s="232"/>
      <c r="C2625" s="233"/>
      <c r="D2625" s="234"/>
      <c r="E2625" s="235"/>
      <c r="F2625" s="267"/>
      <c r="G2625" s="261"/>
      <c r="H2625" s="262"/>
      <c r="I2625" s="268"/>
      <c r="J2625" s="235"/>
    </row>
    <row r="2626" spans="1:10" ht="12" customHeight="1" x14ac:dyDescent="0.2">
      <c r="A2626" s="264"/>
      <c r="B2626" s="232"/>
      <c r="C2626" s="232"/>
      <c r="D2626" s="234"/>
      <c r="E2626" s="235"/>
      <c r="F2626" s="267"/>
      <c r="G2626" s="260"/>
      <c r="H2626" s="262"/>
      <c r="I2626" s="267"/>
      <c r="J2626" s="235"/>
    </row>
    <row r="2627" spans="1:10" ht="12" customHeight="1" x14ac:dyDescent="0.2">
      <c r="A2627" s="264"/>
      <c r="B2627" s="232"/>
      <c r="C2627" s="233"/>
      <c r="D2627" s="234"/>
      <c r="E2627" s="235"/>
      <c r="F2627" s="267"/>
      <c r="G2627" s="261"/>
      <c r="H2627" s="262"/>
      <c r="I2627" s="267"/>
      <c r="J2627" s="235"/>
    </row>
    <row r="2628" spans="1:10" ht="12" customHeight="1" x14ac:dyDescent="0.2">
      <c r="A2628" s="264"/>
      <c r="B2628" s="232"/>
      <c r="C2628" s="232"/>
      <c r="D2628" s="234"/>
      <c r="E2628" s="231"/>
      <c r="F2628" s="226"/>
      <c r="G2628" s="260"/>
      <c r="H2628" s="262"/>
      <c r="I2628" s="225"/>
      <c r="J2628" s="231"/>
    </row>
    <row r="2629" spans="1:10" ht="12" customHeight="1" x14ac:dyDescent="0.2">
      <c r="A2629" s="264"/>
      <c r="B2629" s="232"/>
      <c r="C2629" s="233"/>
      <c r="D2629" s="234"/>
      <c r="E2629" s="231"/>
      <c r="F2629" s="263"/>
      <c r="G2629" s="261"/>
      <c r="H2629" s="262"/>
      <c r="I2629" s="225"/>
      <c r="J2629" s="263"/>
    </row>
    <row r="2630" spans="1:10" ht="12" customHeight="1" x14ac:dyDescent="0.2">
      <c r="A2630" s="264"/>
      <c r="B2630" s="232"/>
      <c r="C2630" s="232"/>
      <c r="D2630" s="234"/>
      <c r="E2630" s="235"/>
      <c r="F2630" s="267"/>
      <c r="G2630" s="260"/>
      <c r="H2630" s="262"/>
      <c r="I2630" s="268"/>
      <c r="J2630" s="235"/>
    </row>
    <row r="2631" spans="1:10" ht="12" customHeight="1" x14ac:dyDescent="0.2">
      <c r="A2631" s="264"/>
      <c r="B2631" s="232"/>
      <c r="C2631" s="233"/>
      <c r="D2631" s="234"/>
      <c r="E2631" s="235"/>
      <c r="F2631" s="267"/>
      <c r="G2631" s="261"/>
      <c r="H2631" s="262"/>
      <c r="I2631" s="268"/>
      <c r="J2631" s="235"/>
    </row>
    <row r="2632" spans="1:10" ht="12" customHeight="1" x14ac:dyDescent="0.2">
      <c r="A2632" s="264"/>
      <c r="B2632" s="232"/>
      <c r="C2632" s="232"/>
      <c r="D2632" s="234"/>
      <c r="E2632" s="235"/>
      <c r="F2632" s="267"/>
      <c r="G2632" s="260"/>
      <c r="H2632" s="262"/>
      <c r="I2632" s="267"/>
      <c r="J2632" s="235"/>
    </row>
    <row r="2633" spans="1:10" ht="12" customHeight="1" x14ac:dyDescent="0.2">
      <c r="A2633" s="264"/>
      <c r="B2633" s="232"/>
      <c r="C2633" s="233"/>
      <c r="D2633" s="234"/>
      <c r="E2633" s="235"/>
      <c r="F2633" s="267"/>
      <c r="G2633" s="261"/>
      <c r="H2633" s="262"/>
      <c r="I2633" s="267"/>
      <c r="J2633" s="235"/>
    </row>
    <row r="2634" spans="1:10" ht="12" customHeight="1" x14ac:dyDescent="0.2">
      <c r="A2634" s="264"/>
      <c r="B2634" s="232"/>
      <c r="C2634" s="232"/>
      <c r="D2634" s="234"/>
      <c r="E2634" s="231"/>
      <c r="F2634" s="226"/>
      <c r="G2634" s="260"/>
      <c r="H2634" s="262"/>
      <c r="I2634" s="225"/>
      <c r="J2634" s="231"/>
    </row>
    <row r="2635" spans="1:10" ht="12" customHeight="1" x14ac:dyDescent="0.2">
      <c r="A2635" s="264"/>
      <c r="B2635" s="232"/>
      <c r="C2635" s="233"/>
      <c r="D2635" s="234"/>
      <c r="E2635" s="231"/>
      <c r="F2635" s="263"/>
      <c r="G2635" s="261"/>
      <c r="H2635" s="262"/>
      <c r="I2635" s="225"/>
      <c r="J2635" s="263"/>
    </row>
    <row r="2636" spans="1:10" ht="12" customHeight="1" x14ac:dyDescent="0.2">
      <c r="A2636" s="264"/>
      <c r="B2636" s="232"/>
      <c r="C2636" s="232"/>
      <c r="D2636" s="234"/>
      <c r="E2636" s="235"/>
      <c r="F2636" s="267"/>
      <c r="G2636" s="260"/>
      <c r="H2636" s="262"/>
      <c r="I2636" s="267"/>
      <c r="J2636" s="235"/>
    </row>
    <row r="2637" spans="1:10" ht="12" customHeight="1" x14ac:dyDescent="0.2">
      <c r="A2637" s="264"/>
      <c r="B2637" s="232"/>
      <c r="C2637" s="233"/>
      <c r="D2637" s="234"/>
      <c r="E2637" s="235"/>
      <c r="F2637" s="267"/>
      <c r="G2637" s="261"/>
      <c r="H2637" s="262"/>
      <c r="I2637" s="267"/>
      <c r="J2637" s="235"/>
    </row>
    <row r="2638" spans="1:10" ht="12" customHeight="1" x14ac:dyDescent="0.2">
      <c r="A2638" s="264"/>
      <c r="B2638" s="232"/>
      <c r="C2638" s="232"/>
      <c r="D2638" s="234"/>
      <c r="E2638" s="231"/>
      <c r="F2638" s="226"/>
      <c r="G2638" s="260"/>
      <c r="H2638" s="262"/>
      <c r="I2638" s="225"/>
      <c r="J2638" s="231"/>
    </row>
    <row r="2639" spans="1:10" ht="12" customHeight="1" x14ac:dyDescent="0.2">
      <c r="A2639" s="264"/>
      <c r="B2639" s="232"/>
      <c r="C2639" s="233"/>
      <c r="D2639" s="234"/>
      <c r="E2639" s="231"/>
      <c r="F2639" s="263"/>
      <c r="G2639" s="261"/>
      <c r="H2639" s="262"/>
      <c r="I2639" s="225"/>
      <c r="J2639" s="263"/>
    </row>
    <row r="2640" spans="1:10" ht="12" customHeight="1" x14ac:dyDescent="0.2">
      <c r="A2640" s="264"/>
      <c r="B2640" s="232"/>
      <c r="C2640" s="232"/>
      <c r="D2640" s="234"/>
      <c r="E2640" s="235"/>
      <c r="F2640" s="267"/>
      <c r="G2640" s="260"/>
      <c r="H2640" s="262"/>
      <c r="I2640" s="288"/>
      <c r="J2640" s="235"/>
    </row>
    <row r="2641" spans="1:10" ht="12" customHeight="1" x14ac:dyDescent="0.2">
      <c r="A2641" s="264"/>
      <c r="B2641" s="232"/>
      <c r="C2641" s="232"/>
      <c r="D2641" s="234"/>
      <c r="E2641" s="235"/>
      <c r="F2641" s="267"/>
      <c r="G2641" s="261"/>
      <c r="H2641" s="262"/>
      <c r="I2641" s="268"/>
      <c r="J2641" s="235"/>
    </row>
    <row r="2642" spans="1:10" ht="12" customHeight="1" x14ac:dyDescent="0.2">
      <c r="A2642" s="264"/>
      <c r="B2642" s="232"/>
      <c r="C2642" s="232"/>
      <c r="D2642" s="234"/>
      <c r="E2642" s="231"/>
      <c r="F2642" s="226"/>
      <c r="G2642" s="260"/>
      <c r="H2642" s="262"/>
      <c r="I2642" s="225"/>
      <c r="J2642" s="231"/>
    </row>
    <row r="2643" spans="1:10" ht="12" customHeight="1" x14ac:dyDescent="0.2">
      <c r="A2643" s="264"/>
      <c r="B2643" s="232"/>
      <c r="C2643" s="233"/>
      <c r="D2643" s="234"/>
      <c r="E2643" s="231"/>
      <c r="F2643" s="263"/>
      <c r="G2643" s="261"/>
      <c r="H2643" s="262"/>
      <c r="I2643" s="225"/>
      <c r="J2643" s="263"/>
    </row>
    <row r="2644" spans="1:10" ht="12" customHeight="1" x14ac:dyDescent="0.2">
      <c r="A2644" s="264"/>
      <c r="B2644" s="232"/>
      <c r="C2644" s="232"/>
      <c r="D2644" s="234"/>
      <c r="E2644" s="235"/>
      <c r="F2644" s="267"/>
      <c r="G2644" s="260"/>
      <c r="H2644" s="262"/>
      <c r="I2644" s="288"/>
      <c r="J2644" s="235"/>
    </row>
    <row r="2645" spans="1:10" ht="12" customHeight="1" x14ac:dyDescent="0.2">
      <c r="A2645" s="264"/>
      <c r="B2645" s="232"/>
      <c r="C2645" s="232"/>
      <c r="D2645" s="234"/>
      <c r="E2645" s="235"/>
      <c r="F2645" s="267"/>
      <c r="G2645" s="261"/>
      <c r="H2645" s="262"/>
      <c r="I2645" s="268"/>
      <c r="J2645" s="235"/>
    </row>
    <row r="2646" spans="1:10" ht="12" customHeight="1" x14ac:dyDescent="0.2">
      <c r="A2646" s="264"/>
      <c r="B2646" s="232"/>
      <c r="C2646" s="232"/>
      <c r="D2646" s="234"/>
      <c r="E2646" s="231"/>
      <c r="F2646" s="226"/>
      <c r="G2646" s="260"/>
      <c r="H2646" s="262"/>
      <c r="I2646" s="225"/>
      <c r="J2646" s="231"/>
    </row>
    <row r="2647" spans="1:10" ht="12" customHeight="1" x14ac:dyDescent="0.2">
      <c r="A2647" s="264"/>
      <c r="B2647" s="232"/>
      <c r="C2647" s="233"/>
      <c r="D2647" s="234"/>
      <c r="E2647" s="231"/>
      <c r="F2647" s="263"/>
      <c r="G2647" s="261"/>
      <c r="H2647" s="262"/>
      <c r="I2647" s="225"/>
      <c r="J2647" s="263"/>
    </row>
    <row r="2648" spans="1:10" ht="12" customHeight="1" x14ac:dyDescent="0.2">
      <c r="A2648" s="264"/>
      <c r="B2648" s="232"/>
      <c r="C2648" s="232"/>
      <c r="D2648" s="234"/>
      <c r="E2648" s="236"/>
      <c r="F2648" s="271"/>
      <c r="G2648" s="272"/>
      <c r="H2648" s="274"/>
      <c r="I2648" s="283"/>
      <c r="J2648" s="271"/>
    </row>
    <row r="2649" spans="1:10" ht="12" customHeight="1" x14ac:dyDescent="0.2">
      <c r="A2649" s="264"/>
      <c r="B2649" s="232"/>
      <c r="C2649" s="232"/>
      <c r="D2649" s="234"/>
      <c r="E2649" s="236"/>
      <c r="F2649" s="271"/>
      <c r="G2649" s="273"/>
      <c r="H2649" s="274"/>
      <c r="I2649" s="283"/>
      <c r="J2649" s="271"/>
    </row>
    <row r="2650" spans="1:10" ht="12" customHeight="1" x14ac:dyDescent="0.2">
      <c r="A2650" s="264"/>
      <c r="B2650" s="232"/>
      <c r="C2650" s="232"/>
      <c r="D2650" s="234"/>
      <c r="E2650" s="231"/>
      <c r="F2650" s="226"/>
      <c r="G2650" s="260"/>
      <c r="H2650" s="262"/>
      <c r="I2650" s="225"/>
      <c r="J2650" s="231"/>
    </row>
    <row r="2651" spans="1:10" ht="12" customHeight="1" x14ac:dyDescent="0.2">
      <c r="A2651" s="264"/>
      <c r="B2651" s="232"/>
      <c r="C2651" s="232"/>
      <c r="D2651" s="234"/>
      <c r="E2651" s="231"/>
      <c r="F2651" s="263"/>
      <c r="G2651" s="261"/>
      <c r="H2651" s="262"/>
      <c r="I2651" s="225"/>
      <c r="J2651" s="263"/>
    </row>
    <row r="2652" spans="1:10" ht="12" customHeight="1" x14ac:dyDescent="0.2">
      <c r="A2652" s="264"/>
      <c r="B2652" s="232"/>
      <c r="C2652" s="232"/>
      <c r="D2652" s="234"/>
      <c r="E2652" s="235"/>
      <c r="F2652" s="267"/>
      <c r="G2652" s="260"/>
      <c r="H2652" s="262"/>
      <c r="I2652" s="268"/>
      <c r="J2652" s="235"/>
    </row>
    <row r="2653" spans="1:10" ht="12" customHeight="1" x14ac:dyDescent="0.2">
      <c r="A2653" s="264"/>
      <c r="B2653" s="232"/>
      <c r="C2653" s="233"/>
      <c r="D2653" s="234"/>
      <c r="E2653" s="235"/>
      <c r="F2653" s="267"/>
      <c r="G2653" s="261"/>
      <c r="H2653" s="262"/>
      <c r="I2653" s="268"/>
      <c r="J2653" s="235"/>
    </row>
    <row r="2654" spans="1:10" ht="12" customHeight="1" x14ac:dyDescent="0.2">
      <c r="A2654" s="264"/>
      <c r="B2654" s="232"/>
      <c r="C2654" s="232"/>
      <c r="D2654" s="234"/>
      <c r="E2654" s="235"/>
      <c r="F2654" s="267"/>
      <c r="G2654" s="260"/>
      <c r="H2654" s="262"/>
      <c r="I2654" s="267"/>
      <c r="J2654" s="235"/>
    </row>
    <row r="2655" spans="1:10" ht="12" customHeight="1" x14ac:dyDescent="0.2">
      <c r="A2655" s="264"/>
      <c r="B2655" s="232"/>
      <c r="C2655" s="233"/>
      <c r="D2655" s="234"/>
      <c r="E2655" s="235"/>
      <c r="F2655" s="267"/>
      <c r="G2655" s="261"/>
      <c r="H2655" s="262"/>
      <c r="I2655" s="267"/>
      <c r="J2655" s="235"/>
    </row>
    <row r="2656" spans="1:10" ht="12" customHeight="1" x14ac:dyDescent="0.2">
      <c r="A2656" s="264"/>
      <c r="B2656" s="232"/>
      <c r="C2656" s="232"/>
      <c r="D2656" s="234"/>
      <c r="E2656" s="231"/>
      <c r="F2656" s="226"/>
      <c r="G2656" s="260"/>
      <c r="H2656" s="262"/>
      <c r="I2656" s="225"/>
      <c r="J2656" s="231"/>
    </row>
    <row r="2657" spans="1:10" ht="12" customHeight="1" x14ac:dyDescent="0.2">
      <c r="A2657" s="264"/>
      <c r="B2657" s="232"/>
      <c r="C2657" s="233"/>
      <c r="D2657" s="234"/>
      <c r="E2657" s="231"/>
      <c r="F2657" s="263"/>
      <c r="G2657" s="261"/>
      <c r="H2657" s="262"/>
      <c r="I2657" s="225"/>
      <c r="J2657" s="263"/>
    </row>
    <row r="2658" spans="1:10" ht="12" customHeight="1" x14ac:dyDescent="0.2">
      <c r="A2658" s="264"/>
      <c r="B2658" s="232"/>
      <c r="C2658" s="232"/>
      <c r="D2658" s="234"/>
      <c r="E2658" s="236"/>
      <c r="F2658" s="271"/>
      <c r="G2658" s="272"/>
      <c r="H2658" s="274"/>
      <c r="I2658" s="283"/>
      <c r="J2658" s="271"/>
    </row>
    <row r="2659" spans="1:10" ht="12" customHeight="1" x14ac:dyDescent="0.2">
      <c r="A2659" s="264"/>
      <c r="B2659" s="232"/>
      <c r="C2659" s="233"/>
      <c r="D2659" s="234"/>
      <c r="E2659" s="236"/>
      <c r="F2659" s="271"/>
      <c r="G2659" s="273"/>
      <c r="H2659" s="274"/>
      <c r="I2659" s="283"/>
      <c r="J2659" s="271"/>
    </row>
    <row r="2660" spans="1:10" ht="12" customHeight="1" x14ac:dyDescent="0.2">
      <c r="A2660" s="264"/>
      <c r="B2660" s="232"/>
      <c r="C2660" s="232"/>
      <c r="D2660" s="234"/>
      <c r="E2660" s="235"/>
      <c r="F2660" s="267"/>
      <c r="G2660" s="260"/>
      <c r="H2660" s="262"/>
      <c r="I2660" s="268"/>
      <c r="J2660" s="235"/>
    </row>
    <row r="2661" spans="1:10" ht="12" customHeight="1" x14ac:dyDescent="0.2">
      <c r="A2661" s="264"/>
      <c r="B2661" s="232"/>
      <c r="C2661" s="233"/>
      <c r="D2661" s="234"/>
      <c r="E2661" s="235"/>
      <c r="F2661" s="267"/>
      <c r="G2661" s="261"/>
      <c r="H2661" s="262"/>
      <c r="I2661" s="268"/>
      <c r="J2661" s="235"/>
    </row>
    <row r="2662" spans="1:10" ht="12" customHeight="1" x14ac:dyDescent="0.2">
      <c r="A2662" s="264"/>
      <c r="B2662" s="232"/>
      <c r="C2662" s="232"/>
      <c r="D2662" s="234"/>
      <c r="E2662" s="235"/>
      <c r="F2662" s="267"/>
      <c r="G2662" s="260"/>
      <c r="H2662" s="262"/>
      <c r="I2662" s="267"/>
      <c r="J2662" s="235"/>
    </row>
    <row r="2663" spans="1:10" ht="12" customHeight="1" x14ac:dyDescent="0.2">
      <c r="A2663" s="264"/>
      <c r="B2663" s="232"/>
      <c r="C2663" s="233"/>
      <c r="D2663" s="234"/>
      <c r="E2663" s="235"/>
      <c r="F2663" s="267"/>
      <c r="G2663" s="261"/>
      <c r="H2663" s="262"/>
      <c r="I2663" s="267"/>
      <c r="J2663" s="235"/>
    </row>
    <row r="2664" spans="1:10" ht="12" customHeight="1" x14ac:dyDescent="0.2">
      <c r="A2664" s="264"/>
      <c r="B2664" s="232"/>
      <c r="C2664" s="232"/>
      <c r="D2664" s="234"/>
      <c r="E2664" s="231"/>
      <c r="F2664" s="226"/>
      <c r="G2664" s="260"/>
      <c r="H2664" s="262"/>
      <c r="I2664" s="225"/>
      <c r="J2664" s="231"/>
    </row>
    <row r="2665" spans="1:10" ht="12" customHeight="1" x14ac:dyDescent="0.2">
      <c r="A2665" s="264"/>
      <c r="B2665" s="232"/>
      <c r="C2665" s="233"/>
      <c r="D2665" s="234"/>
      <c r="E2665" s="231"/>
      <c r="F2665" s="263"/>
      <c r="G2665" s="261"/>
      <c r="H2665" s="262"/>
      <c r="I2665" s="225"/>
      <c r="J2665" s="263"/>
    </row>
    <row r="2666" spans="1:10" ht="12" customHeight="1" x14ac:dyDescent="0.2">
      <c r="A2666" s="266"/>
      <c r="B2666" s="232"/>
      <c r="C2666" s="232"/>
      <c r="D2666" s="232"/>
      <c r="E2666" s="235"/>
      <c r="F2666" s="267"/>
      <c r="G2666" s="260"/>
      <c r="H2666" s="262"/>
      <c r="I2666" s="268"/>
      <c r="J2666" s="235"/>
    </row>
    <row r="2667" spans="1:10" ht="12" customHeight="1" x14ac:dyDescent="0.2">
      <c r="A2667" s="266"/>
      <c r="B2667" s="232"/>
      <c r="C2667" s="233"/>
      <c r="D2667" s="232"/>
      <c r="E2667" s="235"/>
      <c r="F2667" s="267"/>
      <c r="G2667" s="261"/>
      <c r="H2667" s="262"/>
      <c r="I2667" s="268"/>
      <c r="J2667" s="235"/>
    </row>
    <row r="2668" spans="1:10" ht="12" customHeight="1" x14ac:dyDescent="0.2">
      <c r="A2668" s="264"/>
      <c r="B2668" s="232"/>
      <c r="C2668" s="232"/>
      <c r="D2668" s="234"/>
      <c r="E2668" s="239"/>
      <c r="F2668" s="289"/>
      <c r="G2668" s="260"/>
      <c r="H2668" s="270"/>
      <c r="I2668" s="289"/>
      <c r="J2668" s="231"/>
    </row>
    <row r="2669" spans="1:10" ht="12" customHeight="1" x14ac:dyDescent="0.2">
      <c r="A2669" s="264"/>
      <c r="B2669" s="232"/>
      <c r="C2669" s="233"/>
      <c r="D2669" s="234"/>
      <c r="E2669" s="239"/>
      <c r="F2669" s="289"/>
      <c r="G2669" s="261"/>
      <c r="H2669" s="270"/>
      <c r="I2669" s="289"/>
      <c r="J2669" s="263"/>
    </row>
    <row r="2670" spans="1:10" ht="12" customHeight="1" x14ac:dyDescent="0.2">
      <c r="A2670" s="264"/>
      <c r="B2670" s="232"/>
      <c r="C2670" s="232"/>
      <c r="D2670" s="234"/>
      <c r="E2670" s="235"/>
      <c r="F2670" s="267"/>
      <c r="G2670" s="260"/>
      <c r="H2670" s="262"/>
      <c r="I2670" s="268"/>
      <c r="J2670" s="235"/>
    </row>
    <row r="2671" spans="1:10" ht="12" customHeight="1" x14ac:dyDescent="0.2">
      <c r="A2671" s="264"/>
      <c r="B2671" s="232"/>
      <c r="C2671" s="233"/>
      <c r="D2671" s="234"/>
      <c r="E2671" s="235"/>
      <c r="F2671" s="267"/>
      <c r="G2671" s="261"/>
      <c r="H2671" s="262"/>
      <c r="I2671" s="268"/>
      <c r="J2671" s="235"/>
    </row>
    <row r="2672" spans="1:10" ht="12" customHeight="1" x14ac:dyDescent="0.2">
      <c r="A2672" s="264"/>
      <c r="B2672" s="232"/>
      <c r="C2672" s="232"/>
      <c r="D2672" s="234"/>
      <c r="E2672" s="235"/>
      <c r="F2672" s="267"/>
      <c r="G2672" s="260"/>
      <c r="H2672" s="262"/>
      <c r="I2672" s="268"/>
      <c r="J2672" s="235"/>
    </row>
    <row r="2673" spans="1:10" ht="12" customHeight="1" x14ac:dyDescent="0.2">
      <c r="A2673" s="264"/>
      <c r="B2673" s="232"/>
      <c r="C2673" s="233"/>
      <c r="D2673" s="234"/>
      <c r="E2673" s="235"/>
      <c r="F2673" s="267"/>
      <c r="G2673" s="261"/>
      <c r="H2673" s="262"/>
      <c r="I2673" s="268"/>
      <c r="J2673" s="235"/>
    </row>
    <row r="2674" spans="1:10" ht="12" customHeight="1" x14ac:dyDescent="0.2">
      <c r="A2674" s="264"/>
      <c r="B2674" s="232"/>
      <c r="C2674" s="232"/>
      <c r="D2674" s="234"/>
      <c r="E2674" s="235"/>
      <c r="F2674" s="267"/>
      <c r="G2674" s="260"/>
      <c r="H2674" s="262"/>
      <c r="I2674" s="268"/>
      <c r="J2674" s="235"/>
    </row>
    <row r="2675" spans="1:10" ht="12" customHeight="1" x14ac:dyDescent="0.2">
      <c r="A2675" s="264"/>
      <c r="B2675" s="232"/>
      <c r="C2675" s="233"/>
      <c r="D2675" s="234"/>
      <c r="E2675" s="235"/>
      <c r="F2675" s="267"/>
      <c r="G2675" s="261"/>
      <c r="H2675" s="262"/>
      <c r="I2675" s="268"/>
      <c r="J2675" s="235"/>
    </row>
    <row r="2676" spans="1:10" ht="12" customHeight="1" x14ac:dyDescent="0.2">
      <c r="A2676" s="266"/>
      <c r="B2676" s="232"/>
      <c r="C2676" s="232"/>
      <c r="D2676" s="232"/>
      <c r="E2676" s="235"/>
      <c r="F2676" s="267"/>
      <c r="G2676" s="260"/>
      <c r="H2676" s="262"/>
      <c r="I2676" s="267"/>
      <c r="J2676" s="235"/>
    </row>
    <row r="2677" spans="1:10" ht="12" customHeight="1" x14ac:dyDescent="0.2">
      <c r="A2677" s="266"/>
      <c r="B2677" s="232"/>
      <c r="C2677" s="232"/>
      <c r="D2677" s="232"/>
      <c r="E2677" s="235"/>
      <c r="F2677" s="267"/>
      <c r="G2677" s="261"/>
      <c r="H2677" s="262"/>
      <c r="I2677" s="267"/>
      <c r="J2677" s="235"/>
    </row>
    <row r="2678" spans="1:10" ht="12" customHeight="1" x14ac:dyDescent="0.2">
      <c r="A2678" s="266"/>
      <c r="B2678" s="232"/>
      <c r="C2678" s="232"/>
      <c r="D2678" s="232"/>
      <c r="E2678" s="231"/>
      <c r="F2678" s="226"/>
      <c r="G2678" s="260"/>
      <c r="H2678" s="262"/>
      <c r="I2678" s="225"/>
      <c r="J2678" s="231"/>
    </row>
    <row r="2679" spans="1:10" ht="12" customHeight="1" x14ac:dyDescent="0.2">
      <c r="A2679" s="266"/>
      <c r="B2679" s="232"/>
      <c r="C2679" s="233"/>
      <c r="D2679" s="232"/>
      <c r="E2679" s="231"/>
      <c r="F2679" s="263"/>
      <c r="G2679" s="261"/>
      <c r="H2679" s="262"/>
      <c r="I2679" s="225"/>
      <c r="J2679" s="263"/>
    </row>
    <row r="2680" spans="1:10" ht="12" customHeight="1" x14ac:dyDescent="0.2">
      <c r="A2680" s="264"/>
      <c r="B2680" s="232"/>
      <c r="C2680" s="232"/>
      <c r="D2680" s="234"/>
      <c r="E2680" s="231"/>
      <c r="F2680" s="226"/>
      <c r="G2680" s="260"/>
      <c r="H2680" s="262"/>
      <c r="I2680" s="225"/>
      <c r="J2680" s="231"/>
    </row>
    <row r="2681" spans="1:10" ht="12" customHeight="1" x14ac:dyDescent="0.2">
      <c r="A2681" s="264"/>
      <c r="B2681" s="232"/>
      <c r="C2681" s="233"/>
      <c r="D2681" s="234"/>
      <c r="E2681" s="231"/>
      <c r="F2681" s="263"/>
      <c r="G2681" s="261"/>
      <c r="H2681" s="262"/>
      <c r="I2681" s="225"/>
      <c r="J2681" s="263"/>
    </row>
    <row r="2682" spans="1:10" ht="12" customHeight="1" x14ac:dyDescent="0.2">
      <c r="A2682" s="264"/>
      <c r="B2682" s="232"/>
      <c r="C2682" s="232"/>
      <c r="D2682" s="234"/>
      <c r="E2682" s="231"/>
      <c r="F2682" s="226"/>
      <c r="G2682" s="260"/>
      <c r="H2682" s="262"/>
      <c r="I2682" s="225"/>
      <c r="J2682" s="231"/>
    </row>
    <row r="2683" spans="1:10" ht="12" customHeight="1" x14ac:dyDescent="0.2">
      <c r="A2683" s="264"/>
      <c r="B2683" s="232"/>
      <c r="C2683" s="233"/>
      <c r="D2683" s="234"/>
      <c r="E2683" s="231"/>
      <c r="F2683" s="263"/>
      <c r="G2683" s="261"/>
      <c r="H2683" s="262"/>
      <c r="I2683" s="225"/>
      <c r="J2683" s="263"/>
    </row>
    <row r="2684" spans="1:10" ht="12" customHeight="1" x14ac:dyDescent="0.2">
      <c r="A2684" s="264"/>
      <c r="B2684" s="232"/>
      <c r="C2684" s="232"/>
      <c r="D2684" s="234"/>
      <c r="E2684" s="235"/>
      <c r="F2684" s="267"/>
      <c r="G2684" s="260"/>
      <c r="H2684" s="262"/>
      <c r="I2684" s="267"/>
      <c r="J2684" s="235"/>
    </row>
    <row r="2685" spans="1:10" ht="12" customHeight="1" x14ac:dyDescent="0.2">
      <c r="A2685" s="264"/>
      <c r="B2685" s="232"/>
      <c r="C2685" s="232"/>
      <c r="D2685" s="234"/>
      <c r="E2685" s="235"/>
      <c r="F2685" s="267"/>
      <c r="G2685" s="261"/>
      <c r="H2685" s="262"/>
      <c r="I2685" s="267"/>
      <c r="J2685" s="235"/>
    </row>
    <row r="2686" spans="1:10" ht="12" customHeight="1" x14ac:dyDescent="0.2">
      <c r="A2686" s="264"/>
      <c r="B2686" s="232"/>
      <c r="C2686" s="232"/>
      <c r="D2686" s="234"/>
      <c r="E2686" s="235"/>
      <c r="F2686" s="267"/>
      <c r="G2686" s="260"/>
      <c r="H2686" s="262"/>
      <c r="I2686" s="268"/>
      <c r="J2686" s="235"/>
    </row>
    <row r="2687" spans="1:10" ht="12" customHeight="1" x14ac:dyDescent="0.2">
      <c r="A2687" s="264"/>
      <c r="B2687" s="232"/>
      <c r="C2687" s="233"/>
      <c r="D2687" s="234"/>
      <c r="E2687" s="235"/>
      <c r="F2687" s="267"/>
      <c r="G2687" s="261"/>
      <c r="H2687" s="262"/>
      <c r="I2687" s="268"/>
      <c r="J2687" s="235"/>
    </row>
    <row r="2688" spans="1:10" ht="12" customHeight="1" x14ac:dyDescent="0.2">
      <c r="A2688" s="264"/>
      <c r="B2688" s="232"/>
      <c r="C2688" s="232"/>
      <c r="D2688" s="234"/>
      <c r="E2688" s="235"/>
      <c r="F2688" s="267"/>
      <c r="G2688" s="260"/>
      <c r="H2688" s="262"/>
      <c r="I2688" s="267"/>
      <c r="J2688" s="235"/>
    </row>
    <row r="2689" spans="1:10" ht="12" customHeight="1" x14ac:dyDescent="0.2">
      <c r="A2689" s="264"/>
      <c r="B2689" s="232"/>
      <c r="C2689" s="233"/>
      <c r="D2689" s="234"/>
      <c r="E2689" s="235"/>
      <c r="F2689" s="267"/>
      <c r="G2689" s="261"/>
      <c r="H2689" s="262"/>
      <c r="I2689" s="267"/>
      <c r="J2689" s="235"/>
    </row>
    <row r="2690" spans="1:10" ht="12" customHeight="1" x14ac:dyDescent="0.2">
      <c r="A2690" s="264"/>
      <c r="B2690" s="232"/>
      <c r="C2690" s="232"/>
      <c r="D2690" s="234"/>
      <c r="E2690" s="231"/>
      <c r="F2690" s="226"/>
      <c r="G2690" s="260"/>
      <c r="H2690" s="262"/>
      <c r="I2690" s="225"/>
      <c r="J2690" s="231"/>
    </row>
    <row r="2691" spans="1:10" ht="12" customHeight="1" x14ac:dyDescent="0.2">
      <c r="A2691" s="264"/>
      <c r="B2691" s="232"/>
      <c r="C2691" s="232"/>
      <c r="D2691" s="234"/>
      <c r="E2691" s="231"/>
      <c r="F2691" s="263"/>
      <c r="G2691" s="261"/>
      <c r="H2691" s="262"/>
      <c r="I2691" s="225"/>
      <c r="J2691" s="263"/>
    </row>
    <row r="2692" spans="1:10" ht="12" customHeight="1" x14ac:dyDescent="0.2">
      <c r="A2692" s="264"/>
      <c r="B2692" s="232"/>
      <c r="C2692" s="232"/>
      <c r="D2692" s="234"/>
      <c r="E2692" s="231"/>
      <c r="F2692" s="226"/>
      <c r="G2692" s="260"/>
      <c r="H2692" s="262"/>
      <c r="I2692" s="225"/>
      <c r="J2692" s="231"/>
    </row>
    <row r="2693" spans="1:10" ht="12" customHeight="1" x14ac:dyDescent="0.2">
      <c r="A2693" s="264"/>
      <c r="B2693" s="232"/>
      <c r="C2693" s="233"/>
      <c r="D2693" s="234"/>
      <c r="E2693" s="231"/>
      <c r="F2693" s="263"/>
      <c r="G2693" s="261"/>
      <c r="H2693" s="262"/>
      <c r="I2693" s="225"/>
      <c r="J2693" s="263"/>
    </row>
    <row r="2694" spans="1:10" ht="12" customHeight="1" x14ac:dyDescent="0.2">
      <c r="A2694" s="264"/>
      <c r="B2694" s="232"/>
      <c r="C2694" s="232"/>
      <c r="D2694" s="234"/>
      <c r="E2694" s="235"/>
      <c r="F2694" s="267"/>
      <c r="G2694" s="260"/>
      <c r="H2694" s="262"/>
      <c r="I2694" s="268"/>
      <c r="J2694" s="235"/>
    </row>
    <row r="2695" spans="1:10" ht="12" customHeight="1" x14ac:dyDescent="0.2">
      <c r="A2695" s="264"/>
      <c r="B2695" s="232"/>
      <c r="C2695" s="233"/>
      <c r="D2695" s="234"/>
      <c r="E2695" s="235"/>
      <c r="F2695" s="267"/>
      <c r="G2695" s="261"/>
      <c r="H2695" s="262"/>
      <c r="I2695" s="268"/>
      <c r="J2695" s="235"/>
    </row>
    <row r="2696" spans="1:10" ht="12" customHeight="1" x14ac:dyDescent="0.2">
      <c r="A2696" s="264"/>
      <c r="B2696" s="232"/>
      <c r="C2696" s="232"/>
      <c r="D2696" s="234"/>
      <c r="E2696" s="235"/>
      <c r="F2696" s="267"/>
      <c r="G2696" s="260"/>
      <c r="H2696" s="262"/>
      <c r="I2696" s="268"/>
      <c r="J2696" s="235"/>
    </row>
    <row r="2697" spans="1:10" ht="12" customHeight="1" x14ac:dyDescent="0.2">
      <c r="A2697" s="264"/>
      <c r="B2697" s="232"/>
      <c r="C2697" s="233"/>
      <c r="D2697" s="234"/>
      <c r="E2697" s="235"/>
      <c r="F2697" s="267"/>
      <c r="G2697" s="261"/>
      <c r="H2697" s="262"/>
      <c r="I2697" s="268"/>
      <c r="J2697" s="235"/>
    </row>
    <row r="2698" spans="1:10" ht="12" customHeight="1" x14ac:dyDescent="0.2">
      <c r="A2698" s="264"/>
      <c r="B2698" s="232"/>
      <c r="C2698" s="232"/>
      <c r="D2698" s="234"/>
      <c r="E2698" s="231"/>
      <c r="F2698" s="226"/>
      <c r="G2698" s="260"/>
      <c r="H2698" s="262"/>
      <c r="I2698" s="225"/>
      <c r="J2698" s="231"/>
    </row>
    <row r="2699" spans="1:10" ht="12" customHeight="1" x14ac:dyDescent="0.2">
      <c r="A2699" s="264"/>
      <c r="B2699" s="232"/>
      <c r="C2699" s="233"/>
      <c r="D2699" s="234"/>
      <c r="E2699" s="231"/>
      <c r="F2699" s="263"/>
      <c r="G2699" s="261"/>
      <c r="H2699" s="262"/>
      <c r="I2699" s="225"/>
      <c r="J2699" s="263"/>
    </row>
    <row r="2700" spans="1:10" ht="12" customHeight="1" x14ac:dyDescent="0.2">
      <c r="A2700" s="264"/>
      <c r="B2700" s="232"/>
      <c r="C2700" s="232"/>
      <c r="D2700" s="234"/>
      <c r="E2700" s="235"/>
      <c r="F2700" s="267"/>
      <c r="G2700" s="260"/>
      <c r="H2700" s="262"/>
      <c r="I2700" s="267"/>
      <c r="J2700" s="235"/>
    </row>
    <row r="2701" spans="1:10" ht="12" customHeight="1" x14ac:dyDescent="0.2">
      <c r="A2701" s="264"/>
      <c r="B2701" s="232"/>
      <c r="C2701" s="232"/>
      <c r="D2701" s="234"/>
      <c r="E2701" s="235"/>
      <c r="F2701" s="267"/>
      <c r="G2701" s="261"/>
      <c r="H2701" s="262"/>
      <c r="I2701" s="267"/>
      <c r="J2701" s="235"/>
    </row>
    <row r="2702" spans="1:10" ht="12" customHeight="1" x14ac:dyDescent="0.2">
      <c r="A2702" s="266"/>
      <c r="B2702" s="232"/>
      <c r="C2702" s="232"/>
      <c r="D2702" s="232"/>
      <c r="E2702" s="231"/>
      <c r="F2702" s="226"/>
      <c r="G2702" s="260"/>
      <c r="H2702" s="262"/>
      <c r="I2702" s="225"/>
      <c r="J2702" s="231"/>
    </row>
    <row r="2703" spans="1:10" ht="12" customHeight="1" x14ac:dyDescent="0.2">
      <c r="A2703" s="266"/>
      <c r="B2703" s="232"/>
      <c r="C2703" s="233"/>
      <c r="D2703" s="232"/>
      <c r="E2703" s="231"/>
      <c r="F2703" s="263"/>
      <c r="G2703" s="261"/>
      <c r="H2703" s="262"/>
      <c r="I2703" s="225"/>
      <c r="J2703" s="263"/>
    </row>
    <row r="2704" spans="1:10" ht="12" customHeight="1" x14ac:dyDescent="0.2">
      <c r="A2704" s="264"/>
      <c r="B2704" s="232"/>
      <c r="C2704" s="232"/>
      <c r="D2704" s="234"/>
      <c r="E2704" s="235"/>
      <c r="F2704" s="267"/>
      <c r="G2704" s="260"/>
      <c r="H2704" s="262"/>
      <c r="I2704" s="267"/>
      <c r="J2704" s="235"/>
    </row>
    <row r="2705" spans="1:10" ht="12" customHeight="1" x14ac:dyDescent="0.2">
      <c r="A2705" s="264"/>
      <c r="B2705" s="232"/>
      <c r="C2705" s="232"/>
      <c r="D2705" s="234"/>
      <c r="E2705" s="235"/>
      <c r="F2705" s="267"/>
      <c r="G2705" s="261"/>
      <c r="H2705" s="262"/>
      <c r="I2705" s="267"/>
      <c r="J2705" s="235"/>
    </row>
    <row r="2706" spans="1:10" ht="12" customHeight="1" x14ac:dyDescent="0.2">
      <c r="A2706" s="264"/>
      <c r="B2706" s="232"/>
      <c r="C2706" s="232"/>
      <c r="D2706" s="234"/>
      <c r="E2706" s="231"/>
      <c r="F2706" s="226"/>
      <c r="G2706" s="260"/>
      <c r="H2706" s="262"/>
      <c r="I2706" s="225"/>
      <c r="J2706" s="231"/>
    </row>
    <row r="2707" spans="1:10" ht="12" customHeight="1" x14ac:dyDescent="0.2">
      <c r="A2707" s="264"/>
      <c r="B2707" s="232"/>
      <c r="C2707" s="233"/>
      <c r="D2707" s="234"/>
      <c r="E2707" s="231"/>
      <c r="F2707" s="263"/>
      <c r="G2707" s="261"/>
      <c r="H2707" s="262"/>
      <c r="I2707" s="225"/>
      <c r="J2707" s="263"/>
    </row>
    <row r="2708" spans="1:10" ht="12" customHeight="1" x14ac:dyDescent="0.2">
      <c r="A2708" s="264"/>
      <c r="B2708" s="232"/>
      <c r="C2708" s="232"/>
      <c r="D2708" s="234"/>
      <c r="E2708" s="231"/>
      <c r="F2708" s="226"/>
      <c r="G2708" s="260"/>
      <c r="H2708" s="262"/>
      <c r="I2708" s="225"/>
      <c r="J2708" s="231"/>
    </row>
    <row r="2709" spans="1:10" ht="12" customHeight="1" x14ac:dyDescent="0.2">
      <c r="A2709" s="264"/>
      <c r="B2709" s="232"/>
      <c r="C2709" s="233"/>
      <c r="D2709" s="234"/>
      <c r="E2709" s="231"/>
      <c r="F2709" s="263"/>
      <c r="G2709" s="261"/>
      <c r="H2709" s="262"/>
      <c r="I2709" s="225"/>
      <c r="J2709" s="263"/>
    </row>
    <row r="2710" spans="1:10" ht="12" customHeight="1" x14ac:dyDescent="0.2">
      <c r="A2710" s="264"/>
      <c r="B2710" s="232"/>
      <c r="C2710" s="232"/>
      <c r="D2710" s="234"/>
      <c r="E2710" s="231"/>
      <c r="F2710" s="226"/>
      <c r="G2710" s="260"/>
      <c r="H2710" s="262"/>
      <c r="I2710" s="225"/>
      <c r="J2710" s="231"/>
    </row>
    <row r="2711" spans="1:10" ht="12" customHeight="1" x14ac:dyDescent="0.2">
      <c r="A2711" s="264"/>
      <c r="B2711" s="232"/>
      <c r="C2711" s="233"/>
      <c r="D2711" s="234"/>
      <c r="E2711" s="231"/>
      <c r="F2711" s="263"/>
      <c r="G2711" s="261"/>
      <c r="H2711" s="262"/>
      <c r="I2711" s="225"/>
      <c r="J2711" s="263"/>
    </row>
    <row r="2712" spans="1:10" ht="12" customHeight="1" x14ac:dyDescent="0.2">
      <c r="A2712" s="264"/>
      <c r="B2712" s="232"/>
      <c r="C2712" s="232"/>
      <c r="D2712" s="234"/>
      <c r="E2712" s="231"/>
      <c r="F2712" s="226"/>
      <c r="G2712" s="260"/>
      <c r="H2712" s="262"/>
      <c r="I2712" s="225"/>
      <c r="J2712" s="231"/>
    </row>
    <row r="2713" spans="1:10" ht="12" customHeight="1" x14ac:dyDescent="0.2">
      <c r="A2713" s="264"/>
      <c r="B2713" s="232"/>
      <c r="C2713" s="233"/>
      <c r="D2713" s="234"/>
      <c r="E2713" s="231"/>
      <c r="F2713" s="263"/>
      <c r="G2713" s="261"/>
      <c r="H2713" s="262"/>
      <c r="I2713" s="225"/>
      <c r="J2713" s="263"/>
    </row>
    <row r="2714" spans="1:10" ht="12" customHeight="1" x14ac:dyDescent="0.2">
      <c r="A2714" s="264"/>
      <c r="B2714" s="232"/>
      <c r="C2714" s="232"/>
      <c r="D2714" s="234"/>
      <c r="E2714" s="239"/>
      <c r="F2714" s="226"/>
      <c r="G2714" s="260"/>
      <c r="H2714" s="270"/>
      <c r="I2714" s="225"/>
      <c r="J2714" s="235"/>
    </row>
    <row r="2715" spans="1:10" ht="12" customHeight="1" x14ac:dyDescent="0.2">
      <c r="A2715" s="264"/>
      <c r="B2715" s="232"/>
      <c r="C2715" s="233"/>
      <c r="D2715" s="234"/>
      <c r="E2715" s="239"/>
      <c r="F2715" s="284"/>
      <c r="G2715" s="261"/>
      <c r="H2715" s="270"/>
      <c r="I2715" s="225"/>
      <c r="J2715" s="235"/>
    </row>
    <row r="2716" spans="1:10" ht="12" customHeight="1" x14ac:dyDescent="0.2">
      <c r="A2716" s="264"/>
      <c r="B2716" s="232"/>
      <c r="C2716" s="232"/>
      <c r="D2716" s="234"/>
      <c r="E2716" s="231"/>
      <c r="F2716" s="226"/>
      <c r="G2716" s="260"/>
      <c r="H2716" s="262"/>
      <c r="I2716" s="225"/>
      <c r="J2716" s="231"/>
    </row>
    <row r="2717" spans="1:10" ht="12" customHeight="1" x14ac:dyDescent="0.2">
      <c r="A2717" s="264"/>
      <c r="B2717" s="232"/>
      <c r="C2717" s="233"/>
      <c r="D2717" s="234"/>
      <c r="E2717" s="231"/>
      <c r="F2717" s="263"/>
      <c r="G2717" s="261"/>
      <c r="H2717" s="262"/>
      <c r="I2717" s="225"/>
      <c r="J2717" s="263"/>
    </row>
    <row r="2718" spans="1:10" ht="12" customHeight="1" x14ac:dyDescent="0.2">
      <c r="A2718" s="264"/>
      <c r="B2718" s="232"/>
      <c r="C2718" s="232"/>
      <c r="D2718" s="234"/>
      <c r="E2718" s="231"/>
      <c r="F2718" s="226"/>
      <c r="G2718" s="260"/>
      <c r="H2718" s="262"/>
      <c r="I2718" s="225"/>
      <c r="J2718" s="231"/>
    </row>
    <row r="2719" spans="1:10" ht="12" customHeight="1" x14ac:dyDescent="0.2">
      <c r="A2719" s="264"/>
      <c r="B2719" s="232"/>
      <c r="C2719" s="232"/>
      <c r="D2719" s="234"/>
      <c r="E2719" s="231"/>
      <c r="F2719" s="263"/>
      <c r="G2719" s="261"/>
      <c r="H2719" s="262"/>
      <c r="I2719" s="225"/>
      <c r="J2719" s="263"/>
    </row>
    <row r="2720" spans="1:10" ht="12" customHeight="1" x14ac:dyDescent="0.2">
      <c r="A2720" s="264"/>
      <c r="B2720" s="232"/>
      <c r="C2720" s="232"/>
      <c r="D2720" s="234"/>
      <c r="E2720" s="235"/>
      <c r="F2720" s="267"/>
      <c r="G2720" s="260"/>
      <c r="H2720" s="262"/>
      <c r="I2720" s="268"/>
      <c r="J2720" s="235"/>
    </row>
    <row r="2721" spans="1:10" ht="12" customHeight="1" x14ac:dyDescent="0.2">
      <c r="A2721" s="264"/>
      <c r="B2721" s="232"/>
      <c r="C2721" s="233"/>
      <c r="D2721" s="234"/>
      <c r="E2721" s="235"/>
      <c r="F2721" s="267"/>
      <c r="G2721" s="261"/>
      <c r="H2721" s="262"/>
      <c r="I2721" s="268"/>
      <c r="J2721" s="235"/>
    </row>
    <row r="2722" spans="1:10" ht="12" customHeight="1" x14ac:dyDescent="0.2">
      <c r="A2722" s="266"/>
      <c r="B2722" s="232"/>
      <c r="C2722" s="232"/>
      <c r="D2722" s="232"/>
      <c r="E2722" s="231"/>
      <c r="F2722" s="226"/>
      <c r="G2722" s="260"/>
      <c r="H2722" s="262"/>
      <c r="I2722" s="225"/>
      <c r="J2722" s="231"/>
    </row>
    <row r="2723" spans="1:10" ht="12" customHeight="1" x14ac:dyDescent="0.2">
      <c r="A2723" s="266"/>
      <c r="B2723" s="232"/>
      <c r="C2723" s="233"/>
      <c r="D2723" s="232"/>
      <c r="E2723" s="231"/>
      <c r="F2723" s="263"/>
      <c r="G2723" s="261"/>
      <c r="H2723" s="262"/>
      <c r="I2723" s="225"/>
      <c r="J2723" s="263"/>
    </row>
    <row r="2724" spans="1:10" ht="12" customHeight="1" x14ac:dyDescent="0.2">
      <c r="A2724" s="266"/>
      <c r="B2724" s="232"/>
      <c r="C2724" s="232"/>
      <c r="D2724" s="232"/>
      <c r="E2724" s="235"/>
      <c r="F2724" s="267"/>
      <c r="G2724" s="260"/>
      <c r="H2724" s="262"/>
      <c r="I2724" s="267"/>
      <c r="J2724" s="235"/>
    </row>
    <row r="2725" spans="1:10" ht="12" customHeight="1" x14ac:dyDescent="0.2">
      <c r="A2725" s="266"/>
      <c r="B2725" s="232"/>
      <c r="C2725" s="232"/>
      <c r="D2725" s="232"/>
      <c r="E2725" s="235"/>
      <c r="F2725" s="267"/>
      <c r="G2725" s="261"/>
      <c r="H2725" s="262"/>
      <c r="I2725" s="267"/>
      <c r="J2725" s="235"/>
    </row>
    <row r="2726" spans="1:10" ht="12" customHeight="1" x14ac:dyDescent="0.2">
      <c r="A2726" s="264"/>
      <c r="B2726" s="232"/>
      <c r="C2726" s="232"/>
      <c r="D2726" s="234"/>
      <c r="E2726" s="231"/>
      <c r="F2726" s="226"/>
      <c r="G2726" s="260"/>
      <c r="H2726" s="262"/>
      <c r="I2726" s="225"/>
      <c r="J2726" s="231"/>
    </row>
    <row r="2727" spans="1:10" ht="12" customHeight="1" x14ac:dyDescent="0.2">
      <c r="A2727" s="264"/>
      <c r="B2727" s="232"/>
      <c r="C2727" s="233"/>
      <c r="D2727" s="234"/>
      <c r="E2727" s="231"/>
      <c r="F2727" s="263"/>
      <c r="G2727" s="261"/>
      <c r="H2727" s="262"/>
      <c r="I2727" s="225"/>
      <c r="J2727" s="263"/>
    </row>
    <row r="2728" spans="1:10" ht="12" customHeight="1" x14ac:dyDescent="0.2">
      <c r="A2728" s="264"/>
      <c r="B2728" s="232"/>
      <c r="C2728" s="232"/>
      <c r="D2728" s="234"/>
      <c r="E2728" s="235"/>
      <c r="F2728" s="267"/>
      <c r="G2728" s="260"/>
      <c r="H2728" s="262"/>
      <c r="I2728" s="267"/>
      <c r="J2728" s="235"/>
    </row>
    <row r="2729" spans="1:10" ht="12" customHeight="1" x14ac:dyDescent="0.2">
      <c r="A2729" s="264"/>
      <c r="B2729" s="232"/>
      <c r="C2729" s="233"/>
      <c r="D2729" s="234"/>
      <c r="E2729" s="235"/>
      <c r="F2729" s="267"/>
      <c r="G2729" s="261"/>
      <c r="H2729" s="262"/>
      <c r="I2729" s="267"/>
      <c r="J2729" s="235"/>
    </row>
    <row r="2730" spans="1:10" ht="12" customHeight="1" x14ac:dyDescent="0.2">
      <c r="A2730" s="264"/>
      <c r="B2730" s="232"/>
      <c r="C2730" s="232"/>
      <c r="D2730" s="234"/>
      <c r="E2730" s="235"/>
      <c r="F2730" s="267"/>
      <c r="G2730" s="260"/>
      <c r="H2730" s="262"/>
      <c r="I2730" s="267"/>
      <c r="J2730" s="235"/>
    </row>
    <row r="2731" spans="1:10" ht="12" customHeight="1" x14ac:dyDescent="0.2">
      <c r="A2731" s="264"/>
      <c r="B2731" s="232"/>
      <c r="C2731" s="233"/>
      <c r="D2731" s="234"/>
      <c r="E2731" s="235"/>
      <c r="F2731" s="267"/>
      <c r="G2731" s="261"/>
      <c r="H2731" s="262"/>
      <c r="I2731" s="267"/>
      <c r="J2731" s="235"/>
    </row>
    <row r="2732" spans="1:10" ht="12" customHeight="1" x14ac:dyDescent="0.2">
      <c r="A2732" s="264"/>
      <c r="B2732" s="232"/>
      <c r="C2732" s="232"/>
      <c r="D2732" s="234"/>
      <c r="E2732" s="231"/>
      <c r="F2732" s="226"/>
      <c r="G2732" s="260"/>
      <c r="H2732" s="262"/>
      <c r="I2732" s="225"/>
      <c r="J2732" s="231"/>
    </row>
    <row r="2733" spans="1:10" ht="12" customHeight="1" x14ac:dyDescent="0.2">
      <c r="A2733" s="264"/>
      <c r="B2733" s="232"/>
      <c r="C2733" s="233"/>
      <c r="D2733" s="234"/>
      <c r="E2733" s="231"/>
      <c r="F2733" s="263"/>
      <c r="G2733" s="261"/>
      <c r="H2733" s="262"/>
      <c r="I2733" s="225"/>
      <c r="J2733" s="263"/>
    </row>
    <row r="2734" spans="1:10" ht="12" customHeight="1" x14ac:dyDescent="0.2">
      <c r="A2734" s="264"/>
      <c r="B2734" s="232"/>
      <c r="C2734" s="232"/>
      <c r="D2734" s="234"/>
      <c r="E2734" s="236"/>
      <c r="F2734" s="271"/>
      <c r="G2734" s="272"/>
      <c r="H2734" s="274"/>
      <c r="I2734" s="283"/>
      <c r="J2734" s="271"/>
    </row>
    <row r="2735" spans="1:10" ht="12" customHeight="1" x14ac:dyDescent="0.2">
      <c r="A2735" s="264"/>
      <c r="B2735" s="232"/>
      <c r="C2735" s="233"/>
      <c r="D2735" s="234"/>
      <c r="E2735" s="236"/>
      <c r="F2735" s="271"/>
      <c r="G2735" s="273"/>
      <c r="H2735" s="274"/>
      <c r="I2735" s="283"/>
      <c r="J2735" s="271"/>
    </row>
    <row r="2736" spans="1:10" ht="12" customHeight="1" x14ac:dyDescent="0.2">
      <c r="A2736" s="266"/>
      <c r="B2736" s="232"/>
      <c r="C2736" s="232"/>
      <c r="D2736" s="232"/>
      <c r="E2736" s="235"/>
      <c r="F2736" s="267"/>
      <c r="G2736" s="260"/>
      <c r="H2736" s="262"/>
      <c r="I2736" s="268"/>
      <c r="J2736" s="235"/>
    </row>
    <row r="2737" spans="1:10" ht="12" customHeight="1" x14ac:dyDescent="0.2">
      <c r="A2737" s="266"/>
      <c r="B2737" s="232"/>
      <c r="C2737" s="232"/>
      <c r="D2737" s="232"/>
      <c r="E2737" s="235"/>
      <c r="F2737" s="267"/>
      <c r="G2737" s="261"/>
      <c r="H2737" s="262"/>
      <c r="I2737" s="268"/>
      <c r="J2737" s="235"/>
    </row>
    <row r="2738" spans="1:10" ht="12" customHeight="1" x14ac:dyDescent="0.2">
      <c r="A2738" s="264"/>
      <c r="B2738" s="232"/>
      <c r="C2738" s="232"/>
      <c r="D2738" s="234"/>
      <c r="E2738" s="235"/>
      <c r="F2738" s="267"/>
      <c r="G2738" s="260"/>
      <c r="H2738" s="262"/>
      <c r="I2738" s="268"/>
      <c r="J2738" s="235"/>
    </row>
    <row r="2739" spans="1:10" ht="12" customHeight="1" x14ac:dyDescent="0.2">
      <c r="A2739" s="264"/>
      <c r="B2739" s="232"/>
      <c r="C2739" s="233"/>
      <c r="D2739" s="234"/>
      <c r="E2739" s="235"/>
      <c r="F2739" s="267"/>
      <c r="G2739" s="261"/>
      <c r="H2739" s="262"/>
      <c r="I2739" s="268"/>
      <c r="J2739" s="235"/>
    </row>
    <row r="2740" spans="1:10" ht="12" customHeight="1" x14ac:dyDescent="0.2">
      <c r="A2740" s="264"/>
      <c r="B2740" s="232"/>
      <c r="C2740" s="232"/>
      <c r="D2740" s="234"/>
      <c r="E2740" s="231"/>
      <c r="F2740" s="226"/>
      <c r="G2740" s="260"/>
      <c r="H2740" s="262"/>
      <c r="I2740" s="225"/>
      <c r="J2740" s="231"/>
    </row>
    <row r="2741" spans="1:10" ht="12" customHeight="1" x14ac:dyDescent="0.2">
      <c r="A2741" s="264"/>
      <c r="B2741" s="232"/>
      <c r="C2741" s="233"/>
      <c r="D2741" s="234"/>
      <c r="E2741" s="231"/>
      <c r="F2741" s="263"/>
      <c r="G2741" s="261"/>
      <c r="H2741" s="262"/>
      <c r="I2741" s="225"/>
      <c r="J2741" s="263"/>
    </row>
    <row r="2742" spans="1:10" ht="12" customHeight="1" x14ac:dyDescent="0.2">
      <c r="A2742" s="264"/>
      <c r="B2742" s="232"/>
      <c r="C2742" s="232"/>
      <c r="D2742" s="234"/>
      <c r="E2742" s="235"/>
      <c r="F2742" s="267"/>
      <c r="G2742" s="260"/>
      <c r="H2742" s="262"/>
      <c r="I2742" s="268"/>
      <c r="J2742" s="235"/>
    </row>
    <row r="2743" spans="1:10" ht="12" customHeight="1" x14ac:dyDescent="0.2">
      <c r="A2743" s="264"/>
      <c r="B2743" s="232"/>
      <c r="C2743" s="232"/>
      <c r="D2743" s="234"/>
      <c r="E2743" s="235"/>
      <c r="F2743" s="267"/>
      <c r="G2743" s="261"/>
      <c r="H2743" s="262"/>
      <c r="I2743" s="268"/>
      <c r="J2743" s="235"/>
    </row>
    <row r="2744" spans="1:10" ht="12" customHeight="1" x14ac:dyDescent="0.2">
      <c r="A2744" s="264"/>
      <c r="B2744" s="232"/>
      <c r="C2744" s="232"/>
      <c r="D2744" s="234"/>
      <c r="E2744" s="235"/>
      <c r="F2744" s="267"/>
      <c r="G2744" s="260"/>
      <c r="H2744" s="262"/>
      <c r="I2744" s="267"/>
      <c r="J2744" s="235"/>
    </row>
    <row r="2745" spans="1:10" ht="12" customHeight="1" x14ac:dyDescent="0.2">
      <c r="A2745" s="264"/>
      <c r="B2745" s="232"/>
      <c r="C2745" s="233"/>
      <c r="D2745" s="234"/>
      <c r="E2745" s="235"/>
      <c r="F2745" s="267"/>
      <c r="G2745" s="261"/>
      <c r="H2745" s="262"/>
      <c r="I2745" s="267"/>
      <c r="J2745" s="235"/>
    </row>
    <row r="2746" spans="1:10" ht="12" customHeight="1" x14ac:dyDescent="0.2">
      <c r="A2746" s="264"/>
      <c r="B2746" s="232"/>
      <c r="C2746" s="232"/>
      <c r="D2746" s="234"/>
      <c r="E2746" s="235"/>
      <c r="F2746" s="267"/>
      <c r="G2746" s="260"/>
      <c r="H2746" s="262"/>
      <c r="I2746" s="268"/>
      <c r="J2746" s="235"/>
    </row>
    <row r="2747" spans="1:10" ht="12" customHeight="1" x14ac:dyDescent="0.2">
      <c r="A2747" s="264"/>
      <c r="B2747" s="232"/>
      <c r="C2747" s="232"/>
      <c r="D2747" s="234"/>
      <c r="E2747" s="235"/>
      <c r="F2747" s="267"/>
      <c r="G2747" s="261"/>
      <c r="H2747" s="262"/>
      <c r="I2747" s="268"/>
      <c r="J2747" s="235"/>
    </row>
    <row r="2748" spans="1:10" ht="12" customHeight="1" x14ac:dyDescent="0.2">
      <c r="A2748" s="264"/>
      <c r="B2748" s="232"/>
      <c r="C2748" s="232"/>
      <c r="D2748" s="234"/>
      <c r="E2748" s="231"/>
      <c r="F2748" s="226"/>
      <c r="G2748" s="260"/>
      <c r="H2748" s="262"/>
      <c r="I2748" s="225"/>
      <c r="J2748" s="231"/>
    </row>
    <row r="2749" spans="1:10" ht="12" customHeight="1" x14ac:dyDescent="0.2">
      <c r="A2749" s="264"/>
      <c r="B2749" s="232"/>
      <c r="C2749" s="232"/>
      <c r="D2749" s="234"/>
      <c r="E2749" s="231"/>
      <c r="F2749" s="263"/>
      <c r="G2749" s="261"/>
      <c r="H2749" s="262"/>
      <c r="I2749" s="225"/>
      <c r="J2749" s="263"/>
    </row>
    <row r="2750" spans="1:10" ht="12" customHeight="1" x14ac:dyDescent="0.2">
      <c r="A2750" s="264"/>
      <c r="B2750" s="232"/>
      <c r="C2750" s="232"/>
      <c r="D2750" s="234"/>
      <c r="E2750" s="235"/>
      <c r="F2750" s="267"/>
      <c r="G2750" s="260"/>
      <c r="H2750" s="262"/>
      <c r="I2750" s="268"/>
      <c r="J2750" s="235"/>
    </row>
    <row r="2751" spans="1:10" ht="12" customHeight="1" x14ac:dyDescent="0.2">
      <c r="A2751" s="264"/>
      <c r="B2751" s="232"/>
      <c r="C2751" s="233"/>
      <c r="D2751" s="234"/>
      <c r="E2751" s="235"/>
      <c r="F2751" s="267"/>
      <c r="G2751" s="261"/>
      <c r="H2751" s="262"/>
      <c r="I2751" s="268"/>
      <c r="J2751" s="235"/>
    </row>
    <row r="2752" spans="1:10" ht="12" customHeight="1" x14ac:dyDescent="0.2">
      <c r="A2752" s="266"/>
      <c r="B2752" s="232"/>
      <c r="C2752" s="232"/>
      <c r="D2752" s="232"/>
      <c r="E2752" s="235"/>
      <c r="F2752" s="267"/>
      <c r="G2752" s="260"/>
      <c r="H2752" s="262"/>
      <c r="I2752" s="268"/>
      <c r="J2752" s="235"/>
    </row>
    <row r="2753" spans="1:10" ht="12" customHeight="1" x14ac:dyDescent="0.2">
      <c r="A2753" s="266"/>
      <c r="B2753" s="232"/>
      <c r="C2753" s="233"/>
      <c r="D2753" s="232"/>
      <c r="E2753" s="235"/>
      <c r="F2753" s="267"/>
      <c r="G2753" s="261"/>
      <c r="H2753" s="262"/>
      <c r="I2753" s="268"/>
      <c r="J2753" s="235"/>
    </row>
    <row r="2754" spans="1:10" ht="12" customHeight="1" x14ac:dyDescent="0.2">
      <c r="A2754" s="266"/>
      <c r="B2754" s="232"/>
      <c r="C2754" s="232"/>
      <c r="D2754" s="232"/>
      <c r="E2754" s="235"/>
      <c r="F2754" s="267"/>
      <c r="G2754" s="260"/>
      <c r="H2754" s="262"/>
      <c r="I2754" s="267"/>
      <c r="J2754" s="235"/>
    </row>
    <row r="2755" spans="1:10" ht="12" customHeight="1" x14ac:dyDescent="0.2">
      <c r="A2755" s="266"/>
      <c r="B2755" s="232"/>
      <c r="C2755" s="232"/>
      <c r="D2755" s="232"/>
      <c r="E2755" s="235"/>
      <c r="F2755" s="267"/>
      <c r="G2755" s="261"/>
      <c r="H2755" s="262"/>
      <c r="I2755" s="267"/>
      <c r="J2755" s="235"/>
    </row>
    <row r="2756" spans="1:10" ht="12" customHeight="1" x14ac:dyDescent="0.2">
      <c r="A2756" s="266"/>
      <c r="B2756" s="232"/>
      <c r="C2756" s="232"/>
      <c r="D2756" s="232"/>
      <c r="E2756" s="231"/>
      <c r="F2756" s="226"/>
      <c r="G2756" s="260"/>
      <c r="H2756" s="262"/>
      <c r="I2756" s="225"/>
      <c r="J2756" s="231"/>
    </row>
    <row r="2757" spans="1:10" ht="12" customHeight="1" x14ac:dyDescent="0.2">
      <c r="A2757" s="266"/>
      <c r="B2757" s="232"/>
      <c r="C2757" s="233"/>
      <c r="D2757" s="232"/>
      <c r="E2757" s="231"/>
      <c r="F2757" s="263"/>
      <c r="G2757" s="261"/>
      <c r="H2757" s="262"/>
      <c r="I2757" s="225"/>
      <c r="J2757" s="263"/>
    </row>
    <row r="2758" spans="1:10" ht="12" customHeight="1" x14ac:dyDescent="0.2">
      <c r="A2758" s="264"/>
      <c r="B2758" s="232"/>
      <c r="C2758" s="232"/>
      <c r="D2758" s="234"/>
      <c r="E2758" s="235"/>
      <c r="F2758" s="267"/>
      <c r="G2758" s="260"/>
      <c r="H2758" s="262"/>
      <c r="I2758" s="268"/>
      <c r="J2758" s="235"/>
    </row>
    <row r="2759" spans="1:10" ht="12" customHeight="1" x14ac:dyDescent="0.2">
      <c r="A2759" s="264"/>
      <c r="B2759" s="232"/>
      <c r="C2759" s="233"/>
      <c r="D2759" s="234"/>
      <c r="E2759" s="235"/>
      <c r="F2759" s="267"/>
      <c r="G2759" s="261"/>
      <c r="H2759" s="262"/>
      <c r="I2759" s="268"/>
      <c r="J2759" s="235"/>
    </row>
    <row r="2760" spans="1:10" ht="12" customHeight="1" x14ac:dyDescent="0.2">
      <c r="A2760" s="264"/>
      <c r="B2760" s="232"/>
      <c r="C2760" s="232"/>
      <c r="D2760" s="234"/>
      <c r="E2760" s="235"/>
      <c r="F2760" s="267"/>
      <c r="G2760" s="260"/>
      <c r="H2760" s="286"/>
      <c r="I2760" s="267"/>
      <c r="J2760" s="235"/>
    </row>
    <row r="2761" spans="1:10" ht="12" customHeight="1" x14ac:dyDescent="0.2">
      <c r="A2761" s="264"/>
      <c r="B2761" s="232"/>
      <c r="C2761" s="233"/>
      <c r="D2761" s="234"/>
      <c r="E2761" s="235"/>
      <c r="F2761" s="267"/>
      <c r="G2761" s="261"/>
      <c r="H2761" s="287"/>
      <c r="I2761" s="267"/>
      <c r="J2761" s="235"/>
    </row>
    <row r="2762" spans="1:10" ht="12" customHeight="1" x14ac:dyDescent="0.2">
      <c r="A2762" s="264"/>
      <c r="B2762" s="232"/>
      <c r="C2762" s="232"/>
      <c r="D2762" s="234"/>
      <c r="E2762" s="231"/>
      <c r="F2762" s="226"/>
      <c r="G2762" s="260"/>
      <c r="H2762" s="262"/>
      <c r="I2762" s="225"/>
      <c r="J2762" s="231"/>
    </row>
    <row r="2763" spans="1:10" ht="12" customHeight="1" x14ac:dyDescent="0.2">
      <c r="A2763" s="264"/>
      <c r="B2763" s="232"/>
      <c r="C2763" s="233"/>
      <c r="D2763" s="234"/>
      <c r="E2763" s="231"/>
      <c r="F2763" s="263"/>
      <c r="G2763" s="261"/>
      <c r="H2763" s="262"/>
      <c r="I2763" s="225"/>
      <c r="J2763" s="263"/>
    </row>
    <row r="2764" spans="1:10" ht="12" customHeight="1" x14ac:dyDescent="0.2">
      <c r="A2764" s="264"/>
      <c r="B2764" s="232"/>
      <c r="C2764" s="232"/>
      <c r="D2764" s="234"/>
      <c r="E2764" s="231"/>
      <c r="F2764" s="226"/>
      <c r="G2764" s="260"/>
      <c r="H2764" s="262"/>
      <c r="I2764" s="225"/>
      <c r="J2764" s="231"/>
    </row>
    <row r="2765" spans="1:10" ht="12" customHeight="1" x14ac:dyDescent="0.2">
      <c r="A2765" s="264"/>
      <c r="B2765" s="232"/>
      <c r="C2765" s="233"/>
      <c r="D2765" s="234"/>
      <c r="E2765" s="231"/>
      <c r="F2765" s="263"/>
      <c r="G2765" s="261"/>
      <c r="H2765" s="262"/>
      <c r="I2765" s="225"/>
      <c r="J2765" s="263"/>
    </row>
    <row r="2766" spans="1:10" ht="12" customHeight="1" x14ac:dyDescent="0.2">
      <c r="A2766" s="264"/>
      <c r="B2766" s="232"/>
      <c r="C2766" s="232"/>
      <c r="D2766" s="234"/>
      <c r="E2766" s="231"/>
      <c r="F2766" s="226"/>
      <c r="G2766" s="260"/>
      <c r="H2766" s="262"/>
      <c r="I2766" s="225"/>
      <c r="J2766" s="231"/>
    </row>
    <row r="2767" spans="1:10" ht="12" customHeight="1" x14ac:dyDescent="0.2">
      <c r="A2767" s="264"/>
      <c r="B2767" s="232"/>
      <c r="C2767" s="233"/>
      <c r="D2767" s="234"/>
      <c r="E2767" s="231"/>
      <c r="F2767" s="263"/>
      <c r="G2767" s="261"/>
      <c r="H2767" s="262"/>
      <c r="I2767" s="225"/>
      <c r="J2767" s="263"/>
    </row>
    <row r="2768" spans="1:10" ht="12" customHeight="1" x14ac:dyDescent="0.2">
      <c r="A2768" s="264"/>
      <c r="B2768" s="232"/>
      <c r="C2768" s="232"/>
      <c r="D2768" s="234"/>
      <c r="E2768" s="235"/>
      <c r="F2768" s="267"/>
      <c r="G2768" s="260"/>
      <c r="H2768" s="262"/>
      <c r="I2768" s="268"/>
      <c r="J2768" s="235"/>
    </row>
    <row r="2769" spans="1:10" ht="12" customHeight="1" x14ac:dyDescent="0.2">
      <c r="A2769" s="264"/>
      <c r="B2769" s="232"/>
      <c r="C2769" s="232"/>
      <c r="D2769" s="234"/>
      <c r="E2769" s="235"/>
      <c r="F2769" s="267"/>
      <c r="G2769" s="261"/>
      <c r="H2769" s="262"/>
      <c r="I2769" s="268"/>
      <c r="J2769" s="235"/>
    </row>
    <row r="2770" spans="1:10" ht="12" customHeight="1" x14ac:dyDescent="0.2">
      <c r="A2770" s="266"/>
      <c r="B2770" s="232"/>
      <c r="C2770" s="232"/>
      <c r="D2770" s="232"/>
      <c r="E2770" s="235"/>
      <c r="F2770" s="267"/>
      <c r="G2770" s="260"/>
      <c r="H2770" s="262"/>
      <c r="I2770" s="267"/>
      <c r="J2770" s="235"/>
    </row>
    <row r="2771" spans="1:10" ht="12" customHeight="1" x14ac:dyDescent="0.2">
      <c r="A2771" s="266"/>
      <c r="B2771" s="232"/>
      <c r="C2771" s="233"/>
      <c r="D2771" s="232"/>
      <c r="E2771" s="235"/>
      <c r="F2771" s="267"/>
      <c r="G2771" s="261"/>
      <c r="H2771" s="262"/>
      <c r="I2771" s="267"/>
      <c r="J2771" s="235"/>
    </row>
    <row r="2772" spans="1:10" ht="12" customHeight="1" x14ac:dyDescent="0.2">
      <c r="A2772" s="264"/>
      <c r="B2772" s="232"/>
      <c r="C2772" s="232"/>
      <c r="D2772" s="234"/>
      <c r="E2772" s="231"/>
      <c r="F2772" s="226"/>
      <c r="G2772" s="260"/>
      <c r="H2772" s="262"/>
      <c r="I2772" s="225"/>
      <c r="J2772" s="231"/>
    </row>
    <row r="2773" spans="1:10" ht="12" customHeight="1" x14ac:dyDescent="0.2">
      <c r="A2773" s="264"/>
      <c r="B2773" s="232"/>
      <c r="C2773" s="233"/>
      <c r="D2773" s="234"/>
      <c r="E2773" s="231"/>
      <c r="F2773" s="263"/>
      <c r="G2773" s="261"/>
      <c r="H2773" s="262"/>
      <c r="I2773" s="225"/>
      <c r="J2773" s="263"/>
    </row>
    <row r="2774" spans="1:10" ht="12" customHeight="1" x14ac:dyDescent="0.2">
      <c r="A2774" s="264"/>
      <c r="B2774" s="232"/>
      <c r="C2774" s="232"/>
      <c r="D2774" s="234"/>
      <c r="E2774" s="235"/>
      <c r="F2774" s="267"/>
      <c r="G2774" s="260"/>
      <c r="H2774" s="262"/>
      <c r="I2774" s="268"/>
      <c r="J2774" s="235"/>
    </row>
    <row r="2775" spans="1:10" ht="12" customHeight="1" x14ac:dyDescent="0.2">
      <c r="A2775" s="264"/>
      <c r="B2775" s="232"/>
      <c r="C2775" s="233"/>
      <c r="D2775" s="234"/>
      <c r="E2775" s="235"/>
      <c r="F2775" s="267"/>
      <c r="G2775" s="261"/>
      <c r="H2775" s="262"/>
      <c r="I2775" s="268"/>
      <c r="J2775" s="235"/>
    </row>
    <row r="2776" spans="1:10" ht="12" customHeight="1" x14ac:dyDescent="0.2">
      <c r="A2776" s="264"/>
      <c r="B2776" s="232"/>
      <c r="C2776" s="232"/>
      <c r="D2776" s="234"/>
      <c r="E2776" s="235"/>
      <c r="F2776" s="267"/>
      <c r="G2776" s="260"/>
      <c r="H2776" s="262"/>
      <c r="I2776" s="267"/>
      <c r="J2776" s="235"/>
    </row>
    <row r="2777" spans="1:10" ht="12" customHeight="1" x14ac:dyDescent="0.2">
      <c r="A2777" s="264"/>
      <c r="B2777" s="232"/>
      <c r="C2777" s="232"/>
      <c r="D2777" s="234"/>
      <c r="E2777" s="235"/>
      <c r="F2777" s="267"/>
      <c r="G2777" s="261"/>
      <c r="H2777" s="262"/>
      <c r="I2777" s="267"/>
      <c r="J2777" s="235"/>
    </row>
    <row r="2778" spans="1:10" ht="12" customHeight="1" x14ac:dyDescent="0.2">
      <c r="A2778" s="264"/>
      <c r="B2778" s="232"/>
      <c r="C2778" s="232"/>
      <c r="D2778" s="234"/>
      <c r="E2778" s="235"/>
      <c r="F2778" s="267"/>
      <c r="G2778" s="260"/>
      <c r="H2778" s="262"/>
      <c r="I2778" s="268"/>
      <c r="J2778" s="235"/>
    </row>
    <row r="2779" spans="1:10" ht="12" customHeight="1" x14ac:dyDescent="0.2">
      <c r="A2779" s="264"/>
      <c r="B2779" s="232"/>
      <c r="C2779" s="233"/>
      <c r="D2779" s="234"/>
      <c r="E2779" s="235"/>
      <c r="F2779" s="267"/>
      <c r="G2779" s="261"/>
      <c r="H2779" s="262"/>
      <c r="I2779" s="268"/>
      <c r="J2779" s="235"/>
    </row>
    <row r="2780" spans="1:10" ht="12" customHeight="1" x14ac:dyDescent="0.2">
      <c r="A2780" s="264"/>
      <c r="B2780" s="232"/>
      <c r="C2780" s="232"/>
      <c r="D2780" s="234"/>
      <c r="E2780" s="231"/>
      <c r="F2780" s="226"/>
      <c r="G2780" s="260"/>
      <c r="H2780" s="262"/>
      <c r="I2780" s="225"/>
      <c r="J2780" s="231"/>
    </row>
    <row r="2781" spans="1:10" ht="12" customHeight="1" x14ac:dyDescent="0.2">
      <c r="A2781" s="264"/>
      <c r="B2781" s="232"/>
      <c r="C2781" s="233"/>
      <c r="D2781" s="234"/>
      <c r="E2781" s="231"/>
      <c r="F2781" s="263"/>
      <c r="G2781" s="261"/>
      <c r="H2781" s="262"/>
      <c r="I2781" s="225"/>
      <c r="J2781" s="263"/>
    </row>
    <row r="2782" spans="1:10" ht="12" customHeight="1" x14ac:dyDescent="0.2">
      <c r="A2782" s="264"/>
      <c r="B2782" s="232"/>
      <c r="C2782" s="232"/>
      <c r="D2782" s="234"/>
      <c r="E2782" s="231"/>
      <c r="F2782" s="225"/>
      <c r="G2782" s="260"/>
      <c r="H2782" s="262"/>
      <c r="I2782" s="225"/>
      <c r="J2782" s="231"/>
    </row>
    <row r="2783" spans="1:10" ht="12" customHeight="1" x14ac:dyDescent="0.2">
      <c r="A2783" s="264"/>
      <c r="B2783" s="232"/>
      <c r="C2783" s="233"/>
      <c r="D2783" s="234"/>
      <c r="E2783" s="231"/>
      <c r="F2783" s="265"/>
      <c r="G2783" s="261"/>
      <c r="H2783" s="262"/>
      <c r="I2783" s="225"/>
      <c r="J2783" s="263"/>
    </row>
    <row r="2784" spans="1:10" ht="12" customHeight="1" x14ac:dyDescent="0.2">
      <c r="A2784" s="264"/>
      <c r="B2784" s="232"/>
      <c r="C2784" s="232"/>
      <c r="D2784" s="234"/>
      <c r="E2784" s="231"/>
      <c r="F2784" s="226"/>
      <c r="G2784" s="260"/>
      <c r="H2784" s="262"/>
      <c r="I2784" s="225"/>
      <c r="J2784" s="231"/>
    </row>
    <row r="2785" spans="1:10" ht="12" customHeight="1" x14ac:dyDescent="0.2">
      <c r="A2785" s="264"/>
      <c r="B2785" s="232"/>
      <c r="C2785" s="232"/>
      <c r="D2785" s="234"/>
      <c r="E2785" s="231"/>
      <c r="F2785" s="263"/>
      <c r="G2785" s="261"/>
      <c r="H2785" s="262"/>
      <c r="I2785" s="225"/>
      <c r="J2785" s="263"/>
    </row>
    <row r="2786" spans="1:10" ht="12" customHeight="1" x14ac:dyDescent="0.2">
      <c r="A2786" s="266"/>
      <c r="B2786" s="232"/>
      <c r="C2786" s="232"/>
      <c r="D2786" s="232"/>
      <c r="E2786" s="235"/>
      <c r="F2786" s="267"/>
      <c r="G2786" s="260"/>
      <c r="H2786" s="262"/>
      <c r="I2786" s="288"/>
      <c r="J2786" s="235"/>
    </row>
    <row r="2787" spans="1:10" ht="12" customHeight="1" x14ac:dyDescent="0.2">
      <c r="A2787" s="266"/>
      <c r="B2787" s="232"/>
      <c r="C2787" s="233"/>
      <c r="D2787" s="232"/>
      <c r="E2787" s="235"/>
      <c r="F2787" s="267"/>
      <c r="G2787" s="261"/>
      <c r="H2787" s="262"/>
      <c r="I2787" s="268"/>
      <c r="J2787" s="235"/>
    </row>
    <row r="2788" spans="1:10" ht="12" customHeight="1" x14ac:dyDescent="0.2">
      <c r="A2788" s="264"/>
      <c r="B2788" s="232"/>
      <c r="C2788" s="232"/>
      <c r="D2788" s="234"/>
      <c r="E2788" s="235"/>
      <c r="F2788" s="267"/>
      <c r="G2788" s="260"/>
      <c r="H2788" s="262"/>
      <c r="I2788" s="268"/>
      <c r="J2788" s="235"/>
    </row>
    <row r="2789" spans="1:10" ht="12" customHeight="1" x14ac:dyDescent="0.2">
      <c r="A2789" s="264"/>
      <c r="B2789" s="232"/>
      <c r="C2789" s="232"/>
      <c r="D2789" s="234"/>
      <c r="E2789" s="235"/>
      <c r="F2789" s="267"/>
      <c r="G2789" s="261"/>
      <c r="H2789" s="262"/>
      <c r="I2789" s="268"/>
      <c r="J2789" s="235"/>
    </row>
    <row r="2790" spans="1:10" ht="12" customHeight="1" x14ac:dyDescent="0.2">
      <c r="A2790" s="264"/>
      <c r="B2790" s="232"/>
      <c r="C2790" s="232"/>
      <c r="D2790" s="234"/>
      <c r="E2790" s="235"/>
      <c r="F2790" s="267"/>
      <c r="G2790" s="260"/>
      <c r="H2790" s="286"/>
      <c r="I2790" s="267"/>
      <c r="J2790" s="235"/>
    </row>
    <row r="2791" spans="1:10" ht="12" customHeight="1" x14ac:dyDescent="0.2">
      <c r="A2791" s="264"/>
      <c r="B2791" s="232"/>
      <c r="C2791" s="233"/>
      <c r="D2791" s="234"/>
      <c r="E2791" s="235"/>
      <c r="F2791" s="267"/>
      <c r="G2791" s="261"/>
      <c r="H2791" s="287"/>
      <c r="I2791" s="267"/>
      <c r="J2791" s="235"/>
    </row>
    <row r="2792" spans="1:10" ht="12" customHeight="1" x14ac:dyDescent="0.2">
      <c r="A2792" s="264"/>
      <c r="B2792" s="232"/>
      <c r="C2792" s="232"/>
      <c r="D2792" s="234"/>
      <c r="E2792" s="231"/>
      <c r="F2792" s="226"/>
      <c r="G2792" s="260"/>
      <c r="H2792" s="262"/>
      <c r="I2792" s="225"/>
      <c r="J2792" s="231"/>
    </row>
    <row r="2793" spans="1:10" ht="12" customHeight="1" x14ac:dyDescent="0.2">
      <c r="A2793" s="264"/>
      <c r="B2793" s="232"/>
      <c r="C2793" s="232"/>
      <c r="D2793" s="234"/>
      <c r="E2793" s="231"/>
      <c r="F2793" s="263"/>
      <c r="G2793" s="261"/>
      <c r="H2793" s="262"/>
      <c r="I2793" s="225"/>
      <c r="J2793" s="263"/>
    </row>
    <row r="2794" spans="1:10" ht="12" customHeight="1" x14ac:dyDescent="0.2">
      <c r="A2794" s="264"/>
      <c r="B2794" s="232"/>
      <c r="C2794" s="232"/>
      <c r="D2794" s="234"/>
      <c r="E2794" s="235"/>
      <c r="F2794" s="267"/>
      <c r="G2794" s="260"/>
      <c r="H2794" s="262"/>
      <c r="I2794" s="268"/>
      <c r="J2794" s="235"/>
    </row>
    <row r="2795" spans="1:10" ht="12" customHeight="1" x14ac:dyDescent="0.2">
      <c r="A2795" s="264"/>
      <c r="B2795" s="232"/>
      <c r="C2795" s="233"/>
      <c r="D2795" s="234"/>
      <c r="E2795" s="235"/>
      <c r="F2795" s="267"/>
      <c r="G2795" s="261"/>
      <c r="H2795" s="262"/>
      <c r="I2795" s="268"/>
      <c r="J2795" s="235"/>
    </row>
    <row r="2796" spans="1:10" ht="12" customHeight="1" x14ac:dyDescent="0.2">
      <c r="A2796" s="264"/>
      <c r="B2796" s="232"/>
      <c r="C2796" s="232"/>
      <c r="D2796" s="234"/>
      <c r="E2796" s="231"/>
      <c r="F2796" s="226"/>
      <c r="G2796" s="260"/>
      <c r="H2796" s="262"/>
      <c r="I2796" s="225"/>
      <c r="J2796" s="231"/>
    </row>
    <row r="2797" spans="1:10" ht="12" customHeight="1" x14ac:dyDescent="0.2">
      <c r="A2797" s="264"/>
      <c r="B2797" s="232"/>
      <c r="C2797" s="233"/>
      <c r="D2797" s="234"/>
      <c r="E2797" s="231"/>
      <c r="F2797" s="263"/>
      <c r="G2797" s="261"/>
      <c r="H2797" s="262"/>
      <c r="I2797" s="225"/>
      <c r="J2797" s="263"/>
    </row>
    <row r="2798" spans="1:10" ht="12" customHeight="1" x14ac:dyDescent="0.2">
      <c r="A2798" s="264"/>
      <c r="B2798" s="232"/>
      <c r="C2798" s="232"/>
      <c r="D2798" s="234"/>
      <c r="E2798" s="235"/>
      <c r="F2798" s="267"/>
      <c r="G2798" s="260"/>
      <c r="H2798" s="262"/>
      <c r="I2798" s="268"/>
      <c r="J2798" s="235"/>
    </row>
    <row r="2799" spans="1:10" ht="12" customHeight="1" x14ac:dyDescent="0.2">
      <c r="A2799" s="264"/>
      <c r="B2799" s="232"/>
      <c r="C2799" s="233"/>
      <c r="D2799" s="234"/>
      <c r="E2799" s="235"/>
      <c r="F2799" s="267"/>
      <c r="G2799" s="261"/>
      <c r="H2799" s="262"/>
      <c r="I2799" s="268"/>
      <c r="J2799" s="235"/>
    </row>
    <row r="2800" spans="1:10" ht="12" customHeight="1" x14ac:dyDescent="0.2">
      <c r="A2800" s="264"/>
      <c r="B2800" s="232"/>
      <c r="C2800" s="232"/>
      <c r="D2800" s="234"/>
      <c r="E2800" s="235"/>
      <c r="F2800" s="267"/>
      <c r="G2800" s="260"/>
      <c r="H2800" s="262"/>
      <c r="I2800" s="268"/>
      <c r="J2800" s="235"/>
    </row>
    <row r="2801" spans="1:10" ht="12" customHeight="1" x14ac:dyDescent="0.2">
      <c r="A2801" s="264"/>
      <c r="B2801" s="232"/>
      <c r="C2801" s="233"/>
      <c r="D2801" s="234"/>
      <c r="E2801" s="235"/>
      <c r="F2801" s="267"/>
      <c r="G2801" s="261"/>
      <c r="H2801" s="262"/>
      <c r="I2801" s="268"/>
      <c r="J2801" s="235"/>
    </row>
    <row r="2802" spans="1:10" ht="12" customHeight="1" x14ac:dyDescent="0.2">
      <c r="A2802" s="264"/>
      <c r="B2802" s="232"/>
      <c r="C2802" s="232"/>
      <c r="D2802" s="234"/>
      <c r="E2802" s="235"/>
      <c r="F2802" s="267"/>
      <c r="G2802" s="260"/>
      <c r="H2802" s="262"/>
      <c r="I2802" s="267"/>
      <c r="J2802" s="235"/>
    </row>
    <row r="2803" spans="1:10" ht="12" customHeight="1" x14ac:dyDescent="0.2">
      <c r="A2803" s="264"/>
      <c r="B2803" s="232"/>
      <c r="C2803" s="233"/>
      <c r="D2803" s="234"/>
      <c r="E2803" s="235"/>
      <c r="F2803" s="267"/>
      <c r="G2803" s="261"/>
      <c r="H2803" s="262"/>
      <c r="I2803" s="267"/>
      <c r="J2803" s="235"/>
    </row>
    <row r="2804" spans="1:10" ht="12" customHeight="1" x14ac:dyDescent="0.2">
      <c r="A2804" s="264"/>
      <c r="B2804" s="232"/>
      <c r="C2804" s="232"/>
      <c r="D2804" s="234"/>
      <c r="E2804" s="231"/>
      <c r="F2804" s="226"/>
      <c r="G2804" s="260"/>
      <c r="H2804" s="262"/>
      <c r="I2804" s="225"/>
      <c r="J2804" s="231"/>
    </row>
    <row r="2805" spans="1:10" ht="12" customHeight="1" x14ac:dyDescent="0.2">
      <c r="A2805" s="264"/>
      <c r="B2805" s="232"/>
      <c r="C2805" s="233"/>
      <c r="D2805" s="234"/>
      <c r="E2805" s="231"/>
      <c r="F2805" s="263"/>
      <c r="G2805" s="261"/>
      <c r="H2805" s="262"/>
      <c r="I2805" s="225"/>
      <c r="J2805" s="263"/>
    </row>
    <row r="2806" spans="1:10" ht="12" customHeight="1" x14ac:dyDescent="0.2">
      <c r="A2806" s="264"/>
      <c r="B2806" s="232"/>
      <c r="C2806" s="232"/>
      <c r="D2806" s="234"/>
      <c r="E2806" s="235"/>
      <c r="F2806" s="267"/>
      <c r="G2806" s="260"/>
      <c r="H2806" s="262"/>
      <c r="I2806" s="267"/>
      <c r="J2806" s="235"/>
    </row>
    <row r="2807" spans="1:10" ht="12" customHeight="1" x14ac:dyDescent="0.2">
      <c r="A2807" s="264"/>
      <c r="B2807" s="232"/>
      <c r="C2807" s="233"/>
      <c r="D2807" s="234"/>
      <c r="E2807" s="235"/>
      <c r="F2807" s="267"/>
      <c r="G2807" s="261"/>
      <c r="H2807" s="262"/>
      <c r="I2807" s="267"/>
      <c r="J2807" s="235"/>
    </row>
    <row r="2808" spans="1:10" ht="12" customHeight="1" x14ac:dyDescent="0.2">
      <c r="A2808" s="264"/>
      <c r="B2808" s="232"/>
      <c r="C2808" s="232"/>
      <c r="D2808" s="234"/>
      <c r="E2808" s="235"/>
      <c r="F2808" s="267"/>
      <c r="G2808" s="260"/>
      <c r="H2808" s="262"/>
      <c r="I2808" s="268"/>
      <c r="J2808" s="235"/>
    </row>
    <row r="2809" spans="1:10" ht="12" customHeight="1" x14ac:dyDescent="0.2">
      <c r="A2809" s="264"/>
      <c r="B2809" s="232"/>
      <c r="C2809" s="233"/>
      <c r="D2809" s="234"/>
      <c r="E2809" s="235"/>
      <c r="F2809" s="267"/>
      <c r="G2809" s="261"/>
      <c r="H2809" s="262"/>
      <c r="I2809" s="268"/>
      <c r="J2809" s="235"/>
    </row>
    <row r="2810" spans="1:10" ht="12" customHeight="1" x14ac:dyDescent="0.2">
      <c r="A2810" s="264"/>
      <c r="B2810" s="232"/>
      <c r="C2810" s="232"/>
      <c r="D2810" s="234"/>
      <c r="E2810" s="235"/>
      <c r="F2810" s="267"/>
      <c r="G2810" s="260"/>
      <c r="H2810" s="262"/>
      <c r="I2810" s="268"/>
      <c r="J2810" s="235"/>
    </row>
    <row r="2811" spans="1:10" ht="12" customHeight="1" x14ac:dyDescent="0.2">
      <c r="A2811" s="264"/>
      <c r="B2811" s="232"/>
      <c r="C2811" s="232"/>
      <c r="D2811" s="234"/>
      <c r="E2811" s="235"/>
      <c r="F2811" s="267"/>
      <c r="G2811" s="261"/>
      <c r="H2811" s="262"/>
      <c r="I2811" s="268"/>
      <c r="J2811" s="235"/>
    </row>
    <row r="2812" spans="1:10" ht="12" customHeight="1" x14ac:dyDescent="0.2">
      <c r="A2812" s="264"/>
      <c r="B2812" s="232"/>
      <c r="C2812" s="232"/>
      <c r="D2812" s="234"/>
      <c r="E2812" s="231"/>
      <c r="F2812" s="225"/>
      <c r="G2812" s="260"/>
      <c r="H2812" s="262"/>
      <c r="I2812" s="225"/>
      <c r="J2812" s="231"/>
    </row>
    <row r="2813" spans="1:10" ht="12" customHeight="1" x14ac:dyDescent="0.2">
      <c r="A2813" s="264"/>
      <c r="B2813" s="232"/>
      <c r="C2813" s="233"/>
      <c r="D2813" s="234"/>
      <c r="E2813" s="231"/>
      <c r="F2813" s="265"/>
      <c r="G2813" s="261"/>
      <c r="H2813" s="262"/>
      <c r="I2813" s="225"/>
      <c r="J2813" s="263"/>
    </row>
    <row r="2814" spans="1:10" ht="12" customHeight="1" x14ac:dyDescent="0.2">
      <c r="A2814" s="264"/>
      <c r="B2814" s="232"/>
      <c r="C2814" s="232"/>
      <c r="D2814" s="234"/>
      <c r="E2814" s="235"/>
      <c r="F2814" s="267"/>
      <c r="G2814" s="260"/>
      <c r="H2814" s="262"/>
      <c r="I2814" s="268"/>
      <c r="J2814" s="235"/>
    </row>
    <row r="2815" spans="1:10" ht="12" customHeight="1" x14ac:dyDescent="0.2">
      <c r="A2815" s="264"/>
      <c r="B2815" s="232"/>
      <c r="C2815" s="233"/>
      <c r="D2815" s="234"/>
      <c r="E2815" s="235"/>
      <c r="F2815" s="267"/>
      <c r="G2815" s="261"/>
      <c r="H2815" s="262"/>
      <c r="I2815" s="268"/>
      <c r="J2815" s="235"/>
    </row>
    <row r="2816" spans="1:10" ht="12" customHeight="1" x14ac:dyDescent="0.2">
      <c r="A2816" s="264"/>
      <c r="B2816" s="232"/>
      <c r="C2816" s="232"/>
      <c r="D2816" s="234"/>
      <c r="E2816" s="231"/>
      <c r="F2816" s="226"/>
      <c r="G2816" s="260"/>
      <c r="H2816" s="262"/>
      <c r="I2816" s="225"/>
      <c r="J2816" s="231"/>
    </row>
    <row r="2817" spans="1:10" ht="12" customHeight="1" x14ac:dyDescent="0.2">
      <c r="A2817" s="264"/>
      <c r="B2817" s="232"/>
      <c r="C2817" s="233"/>
      <c r="D2817" s="234"/>
      <c r="E2817" s="231"/>
      <c r="F2817" s="263"/>
      <c r="G2817" s="261"/>
      <c r="H2817" s="262"/>
      <c r="I2817" s="225"/>
      <c r="J2817" s="263"/>
    </row>
    <row r="2818" spans="1:10" ht="12" customHeight="1" x14ac:dyDescent="0.2">
      <c r="A2818" s="264"/>
      <c r="B2818" s="232"/>
      <c r="C2818" s="232"/>
      <c r="D2818" s="234"/>
      <c r="E2818" s="237"/>
      <c r="F2818" s="228"/>
      <c r="G2818" s="278"/>
      <c r="H2818" s="280"/>
      <c r="I2818" s="285"/>
      <c r="J2818" s="228"/>
    </row>
    <row r="2819" spans="1:10" ht="12" customHeight="1" x14ac:dyDescent="0.2">
      <c r="A2819" s="264"/>
      <c r="B2819" s="232"/>
      <c r="C2819" s="233"/>
      <c r="D2819" s="234"/>
      <c r="E2819" s="238"/>
      <c r="F2819" s="277"/>
      <c r="G2819" s="279"/>
      <c r="H2819" s="281"/>
      <c r="I2819" s="285"/>
      <c r="J2819" s="277"/>
    </row>
    <row r="2820" spans="1:10" ht="12" customHeight="1" x14ac:dyDescent="0.2">
      <c r="A2820" s="264"/>
      <c r="B2820" s="232"/>
      <c r="C2820" s="232"/>
      <c r="D2820" s="234"/>
      <c r="E2820" s="235"/>
      <c r="F2820" s="267"/>
      <c r="G2820" s="260"/>
      <c r="H2820" s="262"/>
      <c r="I2820" s="268"/>
      <c r="J2820" s="235"/>
    </row>
    <row r="2821" spans="1:10" ht="12" customHeight="1" x14ac:dyDescent="0.2">
      <c r="A2821" s="264"/>
      <c r="B2821" s="232"/>
      <c r="C2821" s="233"/>
      <c r="D2821" s="234"/>
      <c r="E2821" s="235"/>
      <c r="F2821" s="267"/>
      <c r="G2821" s="261"/>
      <c r="H2821" s="262"/>
      <c r="I2821" s="268"/>
      <c r="J2821" s="235"/>
    </row>
    <row r="2822" spans="1:10" ht="12" customHeight="1" x14ac:dyDescent="0.2">
      <c r="A2822" s="264"/>
      <c r="B2822" s="232"/>
      <c r="C2822" s="232"/>
      <c r="D2822" s="234"/>
      <c r="E2822" s="235"/>
      <c r="F2822" s="267"/>
      <c r="G2822" s="260"/>
      <c r="H2822" s="262"/>
      <c r="I2822" s="267"/>
      <c r="J2822" s="235"/>
    </row>
    <row r="2823" spans="1:10" ht="12" customHeight="1" x14ac:dyDescent="0.2">
      <c r="A2823" s="264"/>
      <c r="B2823" s="232"/>
      <c r="C2823" s="233"/>
      <c r="D2823" s="234"/>
      <c r="E2823" s="235"/>
      <c r="F2823" s="267"/>
      <c r="G2823" s="261"/>
      <c r="H2823" s="262"/>
      <c r="I2823" s="267"/>
      <c r="J2823" s="235"/>
    </row>
    <row r="2824" spans="1:10" ht="12" customHeight="1" x14ac:dyDescent="0.2">
      <c r="A2824" s="264"/>
      <c r="B2824" s="232"/>
      <c r="C2824" s="232"/>
      <c r="D2824" s="234"/>
      <c r="E2824" s="231"/>
      <c r="F2824" s="226"/>
      <c r="G2824" s="260"/>
      <c r="H2824" s="262"/>
      <c r="I2824" s="225"/>
      <c r="J2824" s="231"/>
    </row>
    <row r="2825" spans="1:10" ht="12" customHeight="1" x14ac:dyDescent="0.2">
      <c r="A2825" s="264"/>
      <c r="B2825" s="232"/>
      <c r="C2825" s="233"/>
      <c r="D2825" s="234"/>
      <c r="E2825" s="231"/>
      <c r="F2825" s="263"/>
      <c r="G2825" s="261"/>
      <c r="H2825" s="262"/>
      <c r="I2825" s="225"/>
      <c r="J2825" s="263"/>
    </row>
    <row r="2826" spans="1:10" ht="12" customHeight="1" x14ac:dyDescent="0.2">
      <c r="A2826" s="264"/>
      <c r="B2826" s="232"/>
      <c r="C2826" s="232"/>
      <c r="D2826" s="234"/>
      <c r="E2826" s="235"/>
      <c r="F2826" s="267"/>
      <c r="G2826" s="260"/>
      <c r="H2826" s="262"/>
      <c r="I2826" s="268"/>
      <c r="J2826" s="235"/>
    </row>
    <row r="2827" spans="1:10" ht="12" customHeight="1" x14ac:dyDescent="0.2">
      <c r="A2827" s="264"/>
      <c r="B2827" s="232"/>
      <c r="C2827" s="233"/>
      <c r="D2827" s="234"/>
      <c r="E2827" s="235"/>
      <c r="F2827" s="267"/>
      <c r="G2827" s="261"/>
      <c r="H2827" s="262"/>
      <c r="I2827" s="268"/>
      <c r="J2827" s="235"/>
    </row>
    <row r="2828" spans="1:10" ht="12" customHeight="1" x14ac:dyDescent="0.2">
      <c r="A2828" s="264"/>
      <c r="B2828" s="232"/>
      <c r="C2828" s="232"/>
      <c r="D2828" s="234"/>
      <c r="E2828" s="235"/>
      <c r="F2828" s="267"/>
      <c r="G2828" s="260"/>
      <c r="H2828" s="262"/>
      <c r="I2828" s="267"/>
      <c r="J2828" s="235"/>
    </row>
    <row r="2829" spans="1:10" ht="12" customHeight="1" x14ac:dyDescent="0.2">
      <c r="A2829" s="264"/>
      <c r="B2829" s="232"/>
      <c r="C2829" s="233"/>
      <c r="D2829" s="234"/>
      <c r="E2829" s="235"/>
      <c r="F2829" s="267"/>
      <c r="G2829" s="261"/>
      <c r="H2829" s="262"/>
      <c r="I2829" s="267"/>
      <c r="J2829" s="235"/>
    </row>
    <row r="2830" spans="1:10" ht="12" customHeight="1" x14ac:dyDescent="0.2">
      <c r="A2830" s="264"/>
      <c r="B2830" s="232"/>
      <c r="C2830" s="232"/>
      <c r="D2830" s="234"/>
      <c r="E2830" s="231"/>
      <c r="F2830" s="226"/>
      <c r="G2830" s="260"/>
      <c r="H2830" s="262"/>
      <c r="I2830" s="225"/>
      <c r="J2830" s="231"/>
    </row>
    <row r="2831" spans="1:10" ht="12" customHeight="1" x14ac:dyDescent="0.2">
      <c r="A2831" s="264"/>
      <c r="B2831" s="232"/>
      <c r="C2831" s="233"/>
      <c r="D2831" s="234"/>
      <c r="E2831" s="231"/>
      <c r="F2831" s="263"/>
      <c r="G2831" s="261"/>
      <c r="H2831" s="262"/>
      <c r="I2831" s="225"/>
      <c r="J2831" s="263"/>
    </row>
    <row r="2832" spans="1:10" ht="12" customHeight="1" x14ac:dyDescent="0.2">
      <c r="A2832" s="264"/>
      <c r="B2832" s="232"/>
      <c r="C2832" s="232"/>
      <c r="D2832" s="234"/>
      <c r="E2832" s="235"/>
      <c r="F2832" s="267"/>
      <c r="G2832" s="260"/>
      <c r="H2832" s="262"/>
      <c r="I2832" s="268"/>
      <c r="J2832" s="235"/>
    </row>
    <row r="2833" spans="1:10" ht="12" customHeight="1" x14ac:dyDescent="0.2">
      <c r="A2833" s="264"/>
      <c r="B2833" s="232"/>
      <c r="C2833" s="232"/>
      <c r="D2833" s="234"/>
      <c r="E2833" s="235"/>
      <c r="F2833" s="267"/>
      <c r="G2833" s="261"/>
      <c r="H2833" s="262"/>
      <c r="I2833" s="268"/>
      <c r="J2833" s="235"/>
    </row>
    <row r="2834" spans="1:10" ht="12" customHeight="1" x14ac:dyDescent="0.2">
      <c r="A2834" s="264"/>
      <c r="B2834" s="232"/>
      <c r="C2834" s="232"/>
      <c r="D2834" s="234"/>
      <c r="E2834" s="231"/>
      <c r="F2834" s="226"/>
      <c r="G2834" s="260"/>
      <c r="H2834" s="262"/>
      <c r="I2834" s="225"/>
      <c r="J2834" s="231"/>
    </row>
    <row r="2835" spans="1:10" ht="12" customHeight="1" x14ac:dyDescent="0.2">
      <c r="A2835" s="264"/>
      <c r="B2835" s="232"/>
      <c r="C2835" s="233"/>
      <c r="D2835" s="234"/>
      <c r="E2835" s="231"/>
      <c r="F2835" s="263"/>
      <c r="G2835" s="261"/>
      <c r="H2835" s="262"/>
      <c r="I2835" s="225"/>
      <c r="J2835" s="263"/>
    </row>
    <row r="2836" spans="1:10" ht="12" customHeight="1" x14ac:dyDescent="0.2">
      <c r="A2836" s="264"/>
      <c r="B2836" s="232"/>
      <c r="C2836" s="232"/>
      <c r="D2836" s="234"/>
      <c r="E2836" s="235"/>
      <c r="F2836" s="267"/>
      <c r="G2836" s="260"/>
      <c r="H2836" s="262"/>
      <c r="I2836" s="268"/>
      <c r="J2836" s="235"/>
    </row>
    <row r="2837" spans="1:10" ht="12" customHeight="1" x14ac:dyDescent="0.2">
      <c r="A2837" s="264"/>
      <c r="B2837" s="232"/>
      <c r="C2837" s="232"/>
      <c r="D2837" s="234"/>
      <c r="E2837" s="235"/>
      <c r="F2837" s="267"/>
      <c r="G2837" s="261"/>
      <c r="H2837" s="262"/>
      <c r="I2837" s="268"/>
      <c r="J2837" s="235"/>
    </row>
    <row r="2838" spans="1:10" ht="12" customHeight="1" x14ac:dyDescent="0.2">
      <c r="A2838" s="264"/>
      <c r="B2838" s="232"/>
      <c r="C2838" s="232"/>
      <c r="D2838" s="234"/>
      <c r="E2838" s="231"/>
      <c r="F2838" s="226"/>
      <c r="G2838" s="260"/>
      <c r="H2838" s="262"/>
      <c r="I2838" s="225"/>
      <c r="J2838" s="231"/>
    </row>
    <row r="2839" spans="1:10" ht="12" customHeight="1" x14ac:dyDescent="0.2">
      <c r="A2839" s="264"/>
      <c r="B2839" s="232"/>
      <c r="C2839" s="233"/>
      <c r="D2839" s="234"/>
      <c r="E2839" s="231"/>
      <c r="F2839" s="263"/>
      <c r="G2839" s="261"/>
      <c r="H2839" s="262"/>
      <c r="I2839" s="225"/>
      <c r="J2839" s="263"/>
    </row>
    <row r="2840" spans="1:10" ht="12" customHeight="1" x14ac:dyDescent="0.2">
      <c r="A2840" s="264"/>
      <c r="B2840" s="232"/>
      <c r="C2840" s="232"/>
      <c r="D2840" s="234"/>
      <c r="E2840" s="235"/>
      <c r="F2840" s="267"/>
      <c r="G2840" s="260"/>
      <c r="H2840" s="262"/>
      <c r="I2840" s="268"/>
      <c r="J2840" s="235"/>
    </row>
    <row r="2841" spans="1:10" ht="12" customHeight="1" x14ac:dyDescent="0.2">
      <c r="A2841" s="264"/>
      <c r="B2841" s="232"/>
      <c r="C2841" s="233"/>
      <c r="D2841" s="234"/>
      <c r="E2841" s="235"/>
      <c r="F2841" s="267"/>
      <c r="G2841" s="261"/>
      <c r="H2841" s="262"/>
      <c r="I2841" s="268"/>
      <c r="J2841" s="235"/>
    </row>
    <row r="2842" spans="1:10" ht="12" customHeight="1" x14ac:dyDescent="0.2">
      <c r="A2842" s="264"/>
      <c r="B2842" s="232"/>
      <c r="C2842" s="232"/>
      <c r="D2842" s="234"/>
      <c r="E2842" s="235"/>
      <c r="F2842" s="267"/>
      <c r="G2842" s="260"/>
      <c r="H2842" s="262"/>
      <c r="I2842" s="268"/>
      <c r="J2842" s="235"/>
    </row>
    <row r="2843" spans="1:10" ht="12" customHeight="1" x14ac:dyDescent="0.2">
      <c r="A2843" s="264"/>
      <c r="B2843" s="232"/>
      <c r="C2843" s="233"/>
      <c r="D2843" s="234"/>
      <c r="E2843" s="235"/>
      <c r="F2843" s="267"/>
      <c r="G2843" s="261"/>
      <c r="H2843" s="262"/>
      <c r="I2843" s="268"/>
      <c r="J2843" s="235"/>
    </row>
    <row r="2844" spans="1:10" ht="12" customHeight="1" x14ac:dyDescent="0.2">
      <c r="A2844" s="264"/>
      <c r="B2844" s="232"/>
      <c r="C2844" s="232"/>
      <c r="D2844" s="234"/>
      <c r="E2844" s="231"/>
      <c r="F2844" s="226"/>
      <c r="G2844" s="260"/>
      <c r="H2844" s="262"/>
      <c r="I2844" s="225"/>
      <c r="J2844" s="231"/>
    </row>
    <row r="2845" spans="1:10" ht="12" customHeight="1" x14ac:dyDescent="0.2">
      <c r="A2845" s="264"/>
      <c r="B2845" s="232"/>
      <c r="C2845" s="233"/>
      <c r="D2845" s="234"/>
      <c r="E2845" s="231"/>
      <c r="F2845" s="263"/>
      <c r="G2845" s="261"/>
      <c r="H2845" s="262"/>
      <c r="I2845" s="225"/>
      <c r="J2845" s="263"/>
    </row>
    <row r="2846" spans="1:10" ht="12" customHeight="1" x14ac:dyDescent="0.2">
      <c r="A2846" s="264"/>
      <c r="B2846" s="232"/>
      <c r="C2846" s="232"/>
      <c r="D2846" s="234"/>
      <c r="E2846" s="231"/>
      <c r="F2846" s="226"/>
      <c r="G2846" s="260"/>
      <c r="H2846" s="262"/>
      <c r="I2846" s="225"/>
      <c r="J2846" s="231"/>
    </row>
    <row r="2847" spans="1:10" ht="12" customHeight="1" x14ac:dyDescent="0.2">
      <c r="A2847" s="264"/>
      <c r="B2847" s="232"/>
      <c r="C2847" s="233"/>
      <c r="D2847" s="234"/>
      <c r="E2847" s="231"/>
      <c r="F2847" s="263"/>
      <c r="G2847" s="261"/>
      <c r="H2847" s="262"/>
      <c r="I2847" s="225"/>
      <c r="J2847" s="263"/>
    </row>
    <row r="2848" spans="1:10" ht="12" customHeight="1" x14ac:dyDescent="0.2">
      <c r="A2848" s="264"/>
      <c r="B2848" s="232"/>
      <c r="C2848" s="232"/>
      <c r="D2848" s="234"/>
      <c r="E2848" s="235"/>
      <c r="F2848" s="267"/>
      <c r="G2848" s="260"/>
      <c r="H2848" s="262"/>
      <c r="I2848" s="268"/>
      <c r="J2848" s="235"/>
    </row>
    <row r="2849" spans="1:10" ht="12" customHeight="1" x14ac:dyDescent="0.2">
      <c r="A2849" s="264"/>
      <c r="B2849" s="232"/>
      <c r="C2849" s="232"/>
      <c r="D2849" s="234"/>
      <c r="E2849" s="235"/>
      <c r="F2849" s="267"/>
      <c r="G2849" s="261"/>
      <c r="H2849" s="262"/>
      <c r="I2849" s="268"/>
      <c r="J2849" s="235"/>
    </row>
    <row r="2850" spans="1:10" ht="12" customHeight="1" x14ac:dyDescent="0.2">
      <c r="A2850" s="266"/>
      <c r="B2850" s="232"/>
      <c r="C2850" s="232"/>
      <c r="D2850" s="232"/>
      <c r="E2850" s="231"/>
      <c r="F2850" s="226"/>
      <c r="G2850" s="260"/>
      <c r="H2850" s="262"/>
      <c r="I2850" s="225"/>
      <c r="J2850" s="231"/>
    </row>
    <row r="2851" spans="1:10" ht="12" customHeight="1" x14ac:dyDescent="0.2">
      <c r="A2851" s="266"/>
      <c r="B2851" s="232"/>
      <c r="C2851" s="233"/>
      <c r="D2851" s="232"/>
      <c r="E2851" s="231"/>
      <c r="F2851" s="263"/>
      <c r="G2851" s="261"/>
      <c r="H2851" s="262"/>
      <c r="I2851" s="225"/>
      <c r="J2851" s="263"/>
    </row>
    <row r="2852" spans="1:10" ht="12" customHeight="1" x14ac:dyDescent="0.2">
      <c r="A2852" s="264"/>
      <c r="B2852" s="232"/>
      <c r="C2852" s="232"/>
      <c r="D2852" s="232"/>
      <c r="E2852" s="231"/>
      <c r="F2852" s="226"/>
      <c r="G2852" s="260"/>
      <c r="H2852" s="262"/>
      <c r="I2852" s="225"/>
      <c r="J2852" s="231"/>
    </row>
    <row r="2853" spans="1:10" ht="12" customHeight="1" x14ac:dyDescent="0.2">
      <c r="A2853" s="264"/>
      <c r="B2853" s="232"/>
      <c r="C2853" s="232"/>
      <c r="D2853" s="232"/>
      <c r="E2853" s="231"/>
      <c r="F2853" s="263"/>
      <c r="G2853" s="261"/>
      <c r="H2853" s="262"/>
      <c r="I2853" s="225"/>
      <c r="J2853" s="263"/>
    </row>
    <row r="2854" spans="1:10" ht="12" customHeight="1" x14ac:dyDescent="0.2">
      <c r="A2854" s="266"/>
      <c r="B2854" s="232"/>
      <c r="C2854" s="232"/>
      <c r="D2854" s="232"/>
      <c r="E2854" s="235"/>
      <c r="F2854" s="267"/>
      <c r="G2854" s="260"/>
      <c r="H2854" s="262"/>
      <c r="I2854" s="268"/>
      <c r="J2854" s="235"/>
    </row>
    <row r="2855" spans="1:10" ht="12" customHeight="1" x14ac:dyDescent="0.2">
      <c r="A2855" s="266"/>
      <c r="B2855" s="232"/>
      <c r="C2855" s="232"/>
      <c r="D2855" s="232"/>
      <c r="E2855" s="235"/>
      <c r="F2855" s="267"/>
      <c r="G2855" s="261"/>
      <c r="H2855" s="262"/>
      <c r="I2855" s="268"/>
      <c r="J2855" s="235"/>
    </row>
    <row r="2856" spans="1:10" ht="12" customHeight="1" x14ac:dyDescent="0.2">
      <c r="A2856" s="266"/>
      <c r="B2856" s="232"/>
      <c r="C2856" s="232"/>
      <c r="D2856" s="232"/>
      <c r="E2856" s="231"/>
      <c r="F2856" s="226"/>
      <c r="G2856" s="260"/>
      <c r="H2856" s="262"/>
      <c r="I2856" s="225"/>
      <c r="J2856" s="231"/>
    </row>
    <row r="2857" spans="1:10" ht="12" customHeight="1" x14ac:dyDescent="0.2">
      <c r="A2857" s="266"/>
      <c r="B2857" s="232"/>
      <c r="C2857" s="233"/>
      <c r="D2857" s="232"/>
      <c r="E2857" s="231"/>
      <c r="F2857" s="263"/>
      <c r="G2857" s="261"/>
      <c r="H2857" s="262"/>
      <c r="I2857" s="225"/>
      <c r="J2857" s="263"/>
    </row>
    <row r="2858" spans="1:10" ht="12" customHeight="1" x14ac:dyDescent="0.2">
      <c r="A2858" s="264"/>
      <c r="B2858" s="232"/>
      <c r="C2858" s="232"/>
      <c r="D2858" s="232"/>
      <c r="E2858" s="235"/>
      <c r="F2858" s="267"/>
      <c r="G2858" s="260"/>
      <c r="H2858" s="262"/>
      <c r="I2858" s="268"/>
      <c r="J2858" s="235"/>
    </row>
    <row r="2859" spans="1:10" ht="12" customHeight="1" x14ac:dyDescent="0.2">
      <c r="A2859" s="264"/>
      <c r="B2859" s="232"/>
      <c r="C2859" s="233"/>
      <c r="D2859" s="232"/>
      <c r="E2859" s="235"/>
      <c r="F2859" s="267"/>
      <c r="G2859" s="261"/>
      <c r="H2859" s="262"/>
      <c r="I2859" s="268"/>
      <c r="J2859" s="235"/>
    </row>
    <row r="2860" spans="1:10" ht="12" customHeight="1" x14ac:dyDescent="0.2">
      <c r="A2860" s="264"/>
      <c r="B2860" s="232"/>
      <c r="C2860" s="232"/>
      <c r="D2860" s="234"/>
      <c r="E2860" s="236"/>
      <c r="F2860" s="271"/>
      <c r="G2860" s="272"/>
      <c r="H2860" s="274"/>
      <c r="I2860" s="283"/>
      <c r="J2860" s="271"/>
    </row>
    <row r="2861" spans="1:10" ht="12" customHeight="1" x14ac:dyDescent="0.2">
      <c r="A2861" s="264"/>
      <c r="B2861" s="232"/>
      <c r="C2861" s="233"/>
      <c r="D2861" s="234"/>
      <c r="E2861" s="236"/>
      <c r="F2861" s="271"/>
      <c r="G2861" s="273"/>
      <c r="H2861" s="274"/>
      <c r="I2861" s="283"/>
      <c r="J2861" s="271"/>
    </row>
    <row r="2862" spans="1:10" ht="12" customHeight="1" x14ac:dyDescent="0.2">
      <c r="A2862" s="264"/>
      <c r="B2862" s="232"/>
      <c r="C2862" s="232"/>
      <c r="D2862" s="234"/>
      <c r="E2862" s="236"/>
      <c r="F2862" s="271"/>
      <c r="G2862" s="272"/>
      <c r="H2862" s="274"/>
      <c r="I2862" s="283"/>
      <c r="J2862" s="271"/>
    </row>
    <row r="2863" spans="1:10" ht="12" customHeight="1" x14ac:dyDescent="0.2">
      <c r="A2863" s="264"/>
      <c r="B2863" s="232"/>
      <c r="C2863" s="233"/>
      <c r="D2863" s="234"/>
      <c r="E2863" s="236"/>
      <c r="F2863" s="271"/>
      <c r="G2863" s="273"/>
      <c r="H2863" s="274"/>
      <c r="I2863" s="283"/>
      <c r="J2863" s="271"/>
    </row>
    <row r="2864" spans="1:10" ht="12" customHeight="1" x14ac:dyDescent="0.2">
      <c r="A2864" s="264"/>
      <c r="B2864" s="232"/>
      <c r="C2864" s="232"/>
      <c r="D2864" s="234"/>
      <c r="E2864" s="236"/>
      <c r="F2864" s="271"/>
      <c r="G2864" s="272"/>
      <c r="H2864" s="274"/>
      <c r="I2864" s="283"/>
      <c r="J2864" s="271"/>
    </row>
    <row r="2865" spans="1:10" ht="12" customHeight="1" x14ac:dyDescent="0.2">
      <c r="A2865" s="264"/>
      <c r="B2865" s="232"/>
      <c r="C2865" s="233"/>
      <c r="D2865" s="234"/>
      <c r="E2865" s="236"/>
      <c r="F2865" s="271"/>
      <c r="G2865" s="273"/>
      <c r="H2865" s="274"/>
      <c r="I2865" s="283"/>
      <c r="J2865" s="271"/>
    </row>
    <row r="2866" spans="1:10" ht="12" customHeight="1" x14ac:dyDescent="0.2">
      <c r="A2866" s="264"/>
      <c r="B2866" s="232"/>
      <c r="C2866" s="232"/>
      <c r="D2866" s="234"/>
      <c r="E2866" s="235"/>
      <c r="F2866" s="267"/>
      <c r="G2866" s="260"/>
      <c r="H2866" s="262"/>
      <c r="I2866" s="268"/>
      <c r="J2866" s="235"/>
    </row>
    <row r="2867" spans="1:10" ht="12" customHeight="1" x14ac:dyDescent="0.2">
      <c r="A2867" s="264"/>
      <c r="B2867" s="232"/>
      <c r="C2867" s="233"/>
      <c r="D2867" s="234"/>
      <c r="E2867" s="235"/>
      <c r="F2867" s="267"/>
      <c r="G2867" s="261"/>
      <c r="H2867" s="262"/>
      <c r="I2867" s="268"/>
      <c r="J2867" s="235"/>
    </row>
    <row r="2868" spans="1:10" ht="12" customHeight="1" x14ac:dyDescent="0.2">
      <c r="A2868" s="264"/>
      <c r="B2868" s="232"/>
      <c r="C2868" s="232"/>
      <c r="D2868" s="234"/>
      <c r="E2868" s="235"/>
      <c r="F2868" s="267"/>
      <c r="G2868" s="260"/>
      <c r="H2868" s="262"/>
      <c r="I2868" s="267"/>
      <c r="J2868" s="235"/>
    </row>
    <row r="2869" spans="1:10" ht="12" customHeight="1" x14ac:dyDescent="0.2">
      <c r="A2869" s="264"/>
      <c r="B2869" s="232"/>
      <c r="C2869" s="233"/>
      <c r="D2869" s="234"/>
      <c r="E2869" s="235"/>
      <c r="F2869" s="267"/>
      <c r="G2869" s="261"/>
      <c r="H2869" s="262"/>
      <c r="I2869" s="267"/>
      <c r="J2869" s="235"/>
    </row>
    <row r="2870" spans="1:10" ht="12" customHeight="1" x14ac:dyDescent="0.2">
      <c r="A2870" s="264"/>
      <c r="B2870" s="232"/>
      <c r="C2870" s="232"/>
      <c r="D2870" s="234"/>
      <c r="E2870" s="231"/>
      <c r="F2870" s="226"/>
      <c r="G2870" s="260"/>
      <c r="H2870" s="262"/>
      <c r="I2870" s="225"/>
      <c r="J2870" s="231"/>
    </row>
    <row r="2871" spans="1:10" ht="12" customHeight="1" x14ac:dyDescent="0.2">
      <c r="A2871" s="264"/>
      <c r="B2871" s="232"/>
      <c r="C2871" s="233"/>
      <c r="D2871" s="234"/>
      <c r="E2871" s="231"/>
      <c r="F2871" s="284"/>
      <c r="G2871" s="261"/>
      <c r="H2871" s="262"/>
      <c r="I2871" s="225"/>
      <c r="J2871" s="284"/>
    </row>
    <row r="2872" spans="1:10" ht="12" customHeight="1" x14ac:dyDescent="0.2">
      <c r="A2872" s="264"/>
      <c r="B2872" s="232"/>
      <c r="C2872" s="232"/>
      <c r="D2872" s="234"/>
      <c r="E2872" s="231"/>
      <c r="F2872" s="226"/>
      <c r="G2872" s="260"/>
      <c r="H2872" s="262"/>
      <c r="I2872" s="225"/>
      <c r="J2872" s="231"/>
    </row>
    <row r="2873" spans="1:10" ht="12" customHeight="1" x14ac:dyDescent="0.2">
      <c r="A2873" s="264"/>
      <c r="B2873" s="232"/>
      <c r="C2873" s="233"/>
      <c r="D2873" s="234"/>
      <c r="E2873" s="231"/>
      <c r="F2873" s="263"/>
      <c r="G2873" s="261"/>
      <c r="H2873" s="262"/>
      <c r="I2873" s="225"/>
      <c r="J2873" s="263"/>
    </row>
    <row r="2874" spans="1:10" ht="12" customHeight="1" x14ac:dyDescent="0.2">
      <c r="A2874" s="264"/>
      <c r="B2874" s="232"/>
      <c r="C2874" s="232"/>
      <c r="D2874" s="234"/>
      <c r="E2874" s="231"/>
      <c r="F2874" s="226"/>
      <c r="G2874" s="260"/>
      <c r="H2874" s="262"/>
      <c r="I2874" s="225"/>
      <c r="J2874" s="231"/>
    </row>
    <row r="2875" spans="1:10" ht="12" customHeight="1" x14ac:dyDescent="0.2">
      <c r="A2875" s="264"/>
      <c r="B2875" s="232"/>
      <c r="C2875" s="233"/>
      <c r="D2875" s="234"/>
      <c r="E2875" s="231"/>
      <c r="F2875" s="263"/>
      <c r="G2875" s="261"/>
      <c r="H2875" s="262"/>
      <c r="I2875" s="225"/>
      <c r="J2875" s="263"/>
    </row>
    <row r="2876" spans="1:10" ht="12" customHeight="1" x14ac:dyDescent="0.2">
      <c r="A2876" s="264"/>
      <c r="B2876" s="232"/>
      <c r="C2876" s="232"/>
      <c r="D2876" s="234"/>
      <c r="E2876" s="235"/>
      <c r="F2876" s="267"/>
      <c r="G2876" s="260"/>
      <c r="H2876" s="262"/>
      <c r="I2876" s="268"/>
      <c r="J2876" s="235"/>
    </row>
    <row r="2877" spans="1:10" ht="12" customHeight="1" x14ac:dyDescent="0.2">
      <c r="A2877" s="264"/>
      <c r="B2877" s="232"/>
      <c r="C2877" s="233"/>
      <c r="D2877" s="234"/>
      <c r="E2877" s="235"/>
      <c r="F2877" s="267"/>
      <c r="G2877" s="261"/>
      <c r="H2877" s="262"/>
      <c r="I2877" s="268"/>
      <c r="J2877" s="235"/>
    </row>
    <row r="2878" spans="1:10" ht="12" customHeight="1" x14ac:dyDescent="0.2">
      <c r="A2878" s="264"/>
      <c r="B2878" s="232"/>
      <c r="C2878" s="232"/>
      <c r="D2878" s="234"/>
      <c r="E2878" s="231"/>
      <c r="F2878" s="226"/>
      <c r="G2878" s="260"/>
      <c r="H2878" s="262"/>
      <c r="I2878" s="225"/>
      <c r="J2878" s="231"/>
    </row>
    <row r="2879" spans="1:10" ht="12" customHeight="1" x14ac:dyDescent="0.2">
      <c r="A2879" s="264"/>
      <c r="B2879" s="232"/>
      <c r="C2879" s="233"/>
      <c r="D2879" s="234"/>
      <c r="E2879" s="231"/>
      <c r="F2879" s="263"/>
      <c r="G2879" s="261"/>
      <c r="H2879" s="262"/>
      <c r="I2879" s="225"/>
      <c r="J2879" s="263"/>
    </row>
    <row r="2880" spans="1:10" ht="12" customHeight="1" x14ac:dyDescent="0.2">
      <c r="A2880" s="264"/>
      <c r="B2880" s="232"/>
      <c r="C2880" s="232"/>
      <c r="D2880" s="234"/>
      <c r="E2880" s="231"/>
      <c r="F2880" s="226"/>
      <c r="G2880" s="260"/>
      <c r="H2880" s="262"/>
      <c r="I2880" s="225"/>
      <c r="J2880" s="231"/>
    </row>
    <row r="2881" spans="1:10" ht="12" customHeight="1" x14ac:dyDescent="0.2">
      <c r="A2881" s="264"/>
      <c r="B2881" s="232"/>
      <c r="C2881" s="233"/>
      <c r="D2881" s="234"/>
      <c r="E2881" s="231"/>
      <c r="F2881" s="263"/>
      <c r="G2881" s="261"/>
      <c r="H2881" s="262"/>
      <c r="I2881" s="225"/>
      <c r="J2881" s="263"/>
    </row>
    <row r="2882" spans="1:10" ht="12" customHeight="1" x14ac:dyDescent="0.2">
      <c r="A2882" s="264"/>
      <c r="B2882" s="232"/>
      <c r="C2882" s="232"/>
      <c r="D2882" s="234"/>
      <c r="E2882" s="231"/>
      <c r="F2882" s="226"/>
      <c r="G2882" s="260"/>
      <c r="H2882" s="262"/>
      <c r="I2882" s="225"/>
      <c r="J2882" s="231"/>
    </row>
    <row r="2883" spans="1:10" ht="12" customHeight="1" x14ac:dyDescent="0.2">
      <c r="A2883" s="264"/>
      <c r="B2883" s="232"/>
      <c r="C2883" s="232"/>
      <c r="D2883" s="234"/>
      <c r="E2883" s="231"/>
      <c r="F2883" s="263"/>
      <c r="G2883" s="261"/>
      <c r="H2883" s="262"/>
      <c r="I2883" s="225"/>
      <c r="J2883" s="263"/>
    </row>
    <row r="2884" spans="1:10" ht="12" customHeight="1" x14ac:dyDescent="0.2">
      <c r="A2884" s="264"/>
      <c r="B2884" s="232"/>
      <c r="C2884" s="232"/>
      <c r="D2884" s="234"/>
      <c r="E2884" s="235"/>
      <c r="F2884" s="267"/>
      <c r="G2884" s="260"/>
      <c r="H2884" s="262"/>
      <c r="I2884" s="267"/>
      <c r="J2884" s="235"/>
    </row>
    <row r="2885" spans="1:10" ht="12" customHeight="1" x14ac:dyDescent="0.2">
      <c r="A2885" s="264"/>
      <c r="B2885" s="232"/>
      <c r="C2885" s="233"/>
      <c r="D2885" s="234"/>
      <c r="E2885" s="235"/>
      <c r="F2885" s="267"/>
      <c r="G2885" s="261"/>
      <c r="H2885" s="262"/>
      <c r="I2885" s="267"/>
      <c r="J2885" s="235"/>
    </row>
    <row r="2886" spans="1:10" ht="12" customHeight="1" x14ac:dyDescent="0.2">
      <c r="A2886" s="264"/>
      <c r="B2886" s="232"/>
      <c r="C2886" s="232"/>
      <c r="D2886" s="234"/>
      <c r="E2886" s="231"/>
      <c r="F2886" s="226"/>
      <c r="G2886" s="260"/>
      <c r="H2886" s="262"/>
      <c r="I2886" s="225"/>
      <c r="J2886" s="231"/>
    </row>
    <row r="2887" spans="1:10" ht="12" customHeight="1" x14ac:dyDescent="0.2">
      <c r="A2887" s="264"/>
      <c r="B2887" s="232"/>
      <c r="C2887" s="233"/>
      <c r="D2887" s="234"/>
      <c r="E2887" s="231"/>
      <c r="F2887" s="263"/>
      <c r="G2887" s="261"/>
      <c r="H2887" s="262"/>
      <c r="I2887" s="225"/>
      <c r="J2887" s="263"/>
    </row>
    <row r="2888" spans="1:10" ht="12" customHeight="1" x14ac:dyDescent="0.2">
      <c r="A2888" s="264"/>
      <c r="B2888" s="232"/>
      <c r="C2888" s="232"/>
      <c r="D2888" s="234"/>
      <c r="E2888" s="231"/>
      <c r="F2888" s="226"/>
      <c r="G2888" s="260"/>
      <c r="H2888" s="262"/>
      <c r="I2888" s="225"/>
      <c r="J2888" s="231"/>
    </row>
    <row r="2889" spans="1:10" ht="12" customHeight="1" x14ac:dyDescent="0.2">
      <c r="A2889" s="264"/>
      <c r="B2889" s="232"/>
      <c r="C2889" s="233"/>
      <c r="D2889" s="234"/>
      <c r="E2889" s="231"/>
      <c r="F2889" s="263"/>
      <c r="G2889" s="261"/>
      <c r="H2889" s="262"/>
      <c r="I2889" s="225"/>
      <c r="J2889" s="263"/>
    </row>
    <row r="2890" spans="1:10" ht="12" customHeight="1" x14ac:dyDescent="0.2">
      <c r="A2890" s="264"/>
      <c r="B2890" s="232"/>
      <c r="C2890" s="232"/>
      <c r="D2890" s="234"/>
      <c r="E2890" s="235"/>
      <c r="F2890" s="267"/>
      <c r="G2890" s="260"/>
      <c r="H2890" s="262"/>
      <c r="I2890" s="268"/>
      <c r="J2890" s="235"/>
    </row>
    <row r="2891" spans="1:10" ht="12" customHeight="1" x14ac:dyDescent="0.2">
      <c r="A2891" s="264"/>
      <c r="B2891" s="232"/>
      <c r="C2891" s="233"/>
      <c r="D2891" s="234"/>
      <c r="E2891" s="235"/>
      <c r="F2891" s="267"/>
      <c r="G2891" s="261"/>
      <c r="H2891" s="262"/>
      <c r="I2891" s="268"/>
      <c r="J2891" s="235"/>
    </row>
    <row r="2892" spans="1:10" ht="12" customHeight="1" x14ac:dyDescent="0.2">
      <c r="A2892" s="264"/>
      <c r="B2892" s="232"/>
      <c r="C2892" s="232"/>
      <c r="D2892" s="234"/>
      <c r="E2892" s="235"/>
      <c r="F2892" s="267"/>
      <c r="G2892" s="260"/>
      <c r="H2892" s="262"/>
      <c r="I2892" s="267"/>
      <c r="J2892" s="235"/>
    </row>
    <row r="2893" spans="1:10" ht="12" customHeight="1" x14ac:dyDescent="0.2">
      <c r="A2893" s="264"/>
      <c r="B2893" s="232"/>
      <c r="C2893" s="233"/>
      <c r="D2893" s="234"/>
      <c r="E2893" s="235"/>
      <c r="F2893" s="267"/>
      <c r="G2893" s="261"/>
      <c r="H2893" s="262"/>
      <c r="I2893" s="267"/>
      <c r="J2893" s="235"/>
    </row>
    <row r="2894" spans="1:10" ht="12" customHeight="1" x14ac:dyDescent="0.2">
      <c r="A2894" s="264"/>
      <c r="B2894" s="232"/>
      <c r="C2894" s="232"/>
      <c r="D2894" s="234"/>
      <c r="E2894" s="231"/>
      <c r="F2894" s="226"/>
      <c r="G2894" s="260"/>
      <c r="H2894" s="262"/>
      <c r="I2894" s="225"/>
      <c r="J2894" s="231"/>
    </row>
    <row r="2895" spans="1:10" ht="12" customHeight="1" x14ac:dyDescent="0.2">
      <c r="A2895" s="264"/>
      <c r="B2895" s="232"/>
      <c r="C2895" s="233"/>
      <c r="D2895" s="234"/>
      <c r="E2895" s="231"/>
      <c r="F2895" s="263"/>
      <c r="G2895" s="261"/>
      <c r="H2895" s="262"/>
      <c r="I2895" s="225"/>
      <c r="J2895" s="263"/>
    </row>
    <row r="2896" spans="1:10" ht="12" customHeight="1" x14ac:dyDescent="0.2">
      <c r="A2896" s="264"/>
      <c r="B2896" s="232"/>
      <c r="C2896" s="232"/>
      <c r="D2896" s="234"/>
      <c r="E2896" s="235"/>
      <c r="F2896" s="267"/>
      <c r="G2896" s="260"/>
      <c r="H2896" s="262"/>
      <c r="I2896" s="268"/>
      <c r="J2896" s="235"/>
    </row>
    <row r="2897" spans="1:10" ht="12" customHeight="1" x14ac:dyDescent="0.2">
      <c r="A2897" s="264"/>
      <c r="B2897" s="232"/>
      <c r="C2897" s="233"/>
      <c r="D2897" s="234"/>
      <c r="E2897" s="235"/>
      <c r="F2897" s="267"/>
      <c r="G2897" s="261"/>
      <c r="H2897" s="262"/>
      <c r="I2897" s="268"/>
      <c r="J2897" s="235"/>
    </row>
    <row r="2898" spans="1:10" ht="12" customHeight="1" x14ac:dyDescent="0.2">
      <c r="A2898" s="264"/>
      <c r="B2898" s="232"/>
      <c r="C2898" s="232"/>
      <c r="D2898" s="234"/>
      <c r="E2898" s="231"/>
      <c r="F2898" s="226"/>
      <c r="G2898" s="260"/>
      <c r="H2898" s="262"/>
      <c r="I2898" s="225"/>
      <c r="J2898" s="231"/>
    </row>
    <row r="2899" spans="1:10" ht="12" customHeight="1" x14ac:dyDescent="0.2">
      <c r="A2899" s="264"/>
      <c r="B2899" s="232"/>
      <c r="C2899" s="233"/>
      <c r="D2899" s="234"/>
      <c r="E2899" s="231"/>
      <c r="F2899" s="263"/>
      <c r="G2899" s="261"/>
      <c r="H2899" s="262"/>
      <c r="I2899" s="225"/>
      <c r="J2899" s="263"/>
    </row>
    <row r="2900" spans="1:10" ht="12" customHeight="1" x14ac:dyDescent="0.2">
      <c r="A2900" s="264"/>
      <c r="B2900" s="232"/>
      <c r="C2900" s="232"/>
      <c r="D2900" s="234"/>
      <c r="E2900" s="235"/>
      <c r="F2900" s="267"/>
      <c r="G2900" s="260"/>
      <c r="H2900" s="262"/>
      <c r="I2900" s="267"/>
      <c r="J2900" s="235"/>
    </row>
    <row r="2901" spans="1:10" ht="12" customHeight="1" x14ac:dyDescent="0.2">
      <c r="A2901" s="264"/>
      <c r="B2901" s="232"/>
      <c r="C2901" s="233"/>
      <c r="D2901" s="234"/>
      <c r="E2901" s="235"/>
      <c r="F2901" s="267"/>
      <c r="G2901" s="261"/>
      <c r="H2901" s="262"/>
      <c r="I2901" s="267"/>
      <c r="J2901" s="235"/>
    </row>
    <row r="2902" spans="1:10" ht="12" customHeight="1" x14ac:dyDescent="0.2">
      <c r="A2902" s="266"/>
      <c r="B2902" s="232"/>
      <c r="C2902" s="232"/>
      <c r="D2902" s="232"/>
      <c r="E2902" s="235"/>
      <c r="F2902" s="267"/>
      <c r="G2902" s="260"/>
      <c r="H2902" s="262"/>
      <c r="I2902" s="268"/>
      <c r="J2902" s="235"/>
    </row>
    <row r="2903" spans="1:10" ht="12" customHeight="1" x14ac:dyDescent="0.2">
      <c r="A2903" s="266"/>
      <c r="B2903" s="232"/>
      <c r="C2903" s="232"/>
      <c r="D2903" s="232"/>
      <c r="E2903" s="235"/>
      <c r="F2903" s="267"/>
      <c r="G2903" s="261"/>
      <c r="H2903" s="262"/>
      <c r="I2903" s="268"/>
      <c r="J2903" s="235"/>
    </row>
    <row r="2904" spans="1:10" ht="12" customHeight="1" x14ac:dyDescent="0.2">
      <c r="A2904" s="266"/>
      <c r="B2904" s="232"/>
      <c r="C2904" s="232"/>
      <c r="D2904" s="232"/>
      <c r="E2904" s="235"/>
      <c r="F2904" s="267"/>
      <c r="G2904" s="260"/>
      <c r="H2904" s="262"/>
      <c r="I2904" s="267"/>
      <c r="J2904" s="235"/>
    </row>
    <row r="2905" spans="1:10" ht="12" customHeight="1" x14ac:dyDescent="0.2">
      <c r="A2905" s="266"/>
      <c r="B2905" s="232"/>
      <c r="C2905" s="233"/>
      <c r="D2905" s="232"/>
      <c r="E2905" s="235"/>
      <c r="F2905" s="267"/>
      <c r="G2905" s="261"/>
      <c r="H2905" s="262"/>
      <c r="I2905" s="267"/>
      <c r="J2905" s="235"/>
    </row>
    <row r="2906" spans="1:10" ht="12" customHeight="1" x14ac:dyDescent="0.2">
      <c r="A2906" s="266"/>
      <c r="B2906" s="232"/>
      <c r="C2906" s="232"/>
      <c r="D2906" s="232"/>
      <c r="E2906" s="231"/>
      <c r="F2906" s="226"/>
      <c r="G2906" s="260"/>
      <c r="H2906" s="262"/>
      <c r="I2906" s="225"/>
      <c r="J2906" s="231"/>
    </row>
    <row r="2907" spans="1:10" ht="12" customHeight="1" x14ac:dyDescent="0.2">
      <c r="A2907" s="266"/>
      <c r="B2907" s="232"/>
      <c r="C2907" s="232"/>
      <c r="D2907" s="232"/>
      <c r="E2907" s="231"/>
      <c r="F2907" s="263"/>
      <c r="G2907" s="261"/>
      <c r="H2907" s="262"/>
      <c r="I2907" s="225"/>
      <c r="J2907" s="263"/>
    </row>
    <row r="2908" spans="1:10" ht="12" customHeight="1" x14ac:dyDescent="0.2">
      <c r="A2908" s="264"/>
      <c r="B2908" s="232"/>
      <c r="C2908" s="232"/>
      <c r="D2908" s="234"/>
      <c r="E2908" s="235"/>
      <c r="F2908" s="267"/>
      <c r="G2908" s="260"/>
      <c r="H2908" s="262"/>
      <c r="I2908" s="268"/>
      <c r="J2908" s="235"/>
    </row>
    <row r="2909" spans="1:10" ht="12" customHeight="1" x14ac:dyDescent="0.2">
      <c r="A2909" s="264"/>
      <c r="B2909" s="232"/>
      <c r="C2909" s="233"/>
      <c r="D2909" s="234"/>
      <c r="E2909" s="235"/>
      <c r="F2909" s="267"/>
      <c r="G2909" s="261"/>
      <c r="H2909" s="262"/>
      <c r="I2909" s="268"/>
      <c r="J2909" s="235"/>
    </row>
    <row r="2910" spans="1:10" ht="12" customHeight="1" x14ac:dyDescent="0.2">
      <c r="A2910" s="264"/>
      <c r="B2910" s="232"/>
      <c r="C2910" s="232"/>
      <c r="D2910" s="234"/>
      <c r="E2910" s="231"/>
      <c r="F2910" s="226"/>
      <c r="G2910" s="260"/>
      <c r="H2910" s="262"/>
      <c r="I2910" s="225"/>
      <c r="J2910" s="231"/>
    </row>
    <row r="2911" spans="1:10" ht="12" customHeight="1" x14ac:dyDescent="0.2">
      <c r="A2911" s="264"/>
      <c r="B2911" s="232"/>
      <c r="C2911" s="233"/>
      <c r="D2911" s="234"/>
      <c r="E2911" s="231"/>
      <c r="F2911" s="263"/>
      <c r="G2911" s="261"/>
      <c r="H2911" s="262"/>
      <c r="I2911" s="225"/>
      <c r="J2911" s="263"/>
    </row>
    <row r="2912" spans="1:10" ht="12" customHeight="1" x14ac:dyDescent="0.2">
      <c r="A2912" s="264"/>
      <c r="B2912" s="232"/>
      <c r="C2912" s="232"/>
      <c r="D2912" s="234"/>
      <c r="E2912" s="231"/>
      <c r="F2912" s="226"/>
      <c r="G2912" s="260"/>
      <c r="H2912" s="262"/>
      <c r="I2912" s="225"/>
      <c r="J2912" s="231"/>
    </row>
    <row r="2913" spans="1:10" ht="12" customHeight="1" x14ac:dyDescent="0.2">
      <c r="A2913" s="264"/>
      <c r="B2913" s="232"/>
      <c r="C2913" s="233"/>
      <c r="D2913" s="234"/>
      <c r="E2913" s="231"/>
      <c r="F2913" s="263"/>
      <c r="G2913" s="261"/>
      <c r="H2913" s="262"/>
      <c r="I2913" s="225"/>
      <c r="J2913" s="263"/>
    </row>
    <row r="2914" spans="1:10" ht="12" customHeight="1" x14ac:dyDescent="0.2">
      <c r="A2914" s="264"/>
      <c r="B2914" s="232"/>
      <c r="C2914" s="232"/>
      <c r="D2914" s="234"/>
      <c r="E2914" s="235"/>
      <c r="F2914" s="267"/>
      <c r="G2914" s="260"/>
      <c r="H2914" s="262"/>
      <c r="I2914" s="268"/>
      <c r="J2914" s="235"/>
    </row>
    <row r="2915" spans="1:10" ht="12" customHeight="1" x14ac:dyDescent="0.2">
      <c r="A2915" s="264"/>
      <c r="B2915" s="232"/>
      <c r="C2915" s="233"/>
      <c r="D2915" s="234"/>
      <c r="E2915" s="235"/>
      <c r="F2915" s="267"/>
      <c r="G2915" s="261"/>
      <c r="H2915" s="262"/>
      <c r="I2915" s="268"/>
      <c r="J2915" s="235"/>
    </row>
    <row r="2916" spans="1:10" ht="12" customHeight="1" x14ac:dyDescent="0.2">
      <c r="A2916" s="264"/>
      <c r="B2916" s="232"/>
      <c r="C2916" s="232"/>
      <c r="D2916" s="234"/>
      <c r="E2916" s="235"/>
      <c r="F2916" s="267"/>
      <c r="G2916" s="260"/>
      <c r="H2916" s="262"/>
      <c r="I2916" s="267"/>
      <c r="J2916" s="235"/>
    </row>
    <row r="2917" spans="1:10" ht="12" customHeight="1" x14ac:dyDescent="0.2">
      <c r="A2917" s="264"/>
      <c r="B2917" s="232"/>
      <c r="C2917" s="232"/>
      <c r="D2917" s="234"/>
      <c r="E2917" s="235"/>
      <c r="F2917" s="267"/>
      <c r="G2917" s="261"/>
      <c r="H2917" s="262"/>
      <c r="I2917" s="267"/>
      <c r="J2917" s="235"/>
    </row>
    <row r="2918" spans="1:10" ht="12" customHeight="1" x14ac:dyDescent="0.2">
      <c r="A2918" s="264"/>
      <c r="B2918" s="232"/>
      <c r="C2918" s="232"/>
      <c r="D2918" s="234"/>
      <c r="E2918" s="231"/>
      <c r="F2918" s="226"/>
      <c r="G2918" s="260"/>
      <c r="H2918" s="262"/>
      <c r="I2918" s="225"/>
      <c r="J2918" s="231"/>
    </row>
    <row r="2919" spans="1:10" ht="12" customHeight="1" x14ac:dyDescent="0.2">
      <c r="A2919" s="264"/>
      <c r="B2919" s="232"/>
      <c r="C2919" s="233"/>
      <c r="D2919" s="234"/>
      <c r="E2919" s="231"/>
      <c r="F2919" s="263"/>
      <c r="G2919" s="261"/>
      <c r="H2919" s="262"/>
      <c r="I2919" s="225"/>
      <c r="J2919" s="263"/>
    </row>
    <row r="2920" spans="1:10" ht="12" customHeight="1" x14ac:dyDescent="0.2">
      <c r="A2920" s="266"/>
      <c r="B2920" s="232"/>
      <c r="C2920" s="232"/>
      <c r="D2920" s="232"/>
      <c r="E2920" s="235"/>
      <c r="F2920" s="267"/>
      <c r="G2920" s="260"/>
      <c r="H2920" s="262"/>
      <c r="I2920" s="268"/>
      <c r="J2920" s="235"/>
    </row>
    <row r="2921" spans="1:10" ht="12" customHeight="1" x14ac:dyDescent="0.2">
      <c r="A2921" s="266"/>
      <c r="B2921" s="232"/>
      <c r="C2921" s="232"/>
      <c r="D2921" s="232"/>
      <c r="E2921" s="235"/>
      <c r="F2921" s="267"/>
      <c r="G2921" s="261"/>
      <c r="H2921" s="262"/>
      <c r="I2921" s="268"/>
      <c r="J2921" s="235"/>
    </row>
    <row r="2922" spans="1:10" ht="12" customHeight="1" x14ac:dyDescent="0.2">
      <c r="A2922" s="264"/>
      <c r="B2922" s="232"/>
      <c r="C2922" s="232"/>
      <c r="D2922" s="232"/>
      <c r="E2922" s="236"/>
      <c r="F2922" s="271"/>
      <c r="G2922" s="272"/>
      <c r="H2922" s="274"/>
      <c r="I2922" s="283"/>
      <c r="J2922" s="271"/>
    </row>
    <row r="2923" spans="1:10" ht="12" customHeight="1" x14ac:dyDescent="0.2">
      <c r="A2923" s="264"/>
      <c r="B2923" s="232"/>
      <c r="C2923" s="232"/>
      <c r="D2923" s="232"/>
      <c r="E2923" s="236"/>
      <c r="F2923" s="271"/>
      <c r="G2923" s="273"/>
      <c r="H2923" s="274"/>
      <c r="I2923" s="283"/>
      <c r="J2923" s="271"/>
    </row>
    <row r="2924" spans="1:10" ht="12" customHeight="1" x14ac:dyDescent="0.2">
      <c r="A2924" s="264"/>
      <c r="B2924" s="232"/>
      <c r="C2924" s="232"/>
      <c r="D2924" s="234"/>
      <c r="E2924" s="235"/>
      <c r="F2924" s="267"/>
      <c r="G2924" s="260"/>
      <c r="H2924" s="262"/>
      <c r="I2924" s="268"/>
      <c r="J2924" s="235"/>
    </row>
    <row r="2925" spans="1:10" ht="12" customHeight="1" x14ac:dyDescent="0.2">
      <c r="A2925" s="264"/>
      <c r="B2925" s="232"/>
      <c r="C2925" s="232"/>
      <c r="D2925" s="234"/>
      <c r="E2925" s="235"/>
      <c r="F2925" s="267"/>
      <c r="G2925" s="261"/>
      <c r="H2925" s="262"/>
      <c r="I2925" s="268"/>
      <c r="J2925" s="235"/>
    </row>
    <row r="2926" spans="1:10" ht="12" customHeight="1" x14ac:dyDescent="0.2">
      <c r="A2926" s="264"/>
      <c r="B2926" s="232"/>
      <c r="C2926" s="232"/>
      <c r="D2926" s="234"/>
      <c r="E2926" s="231"/>
      <c r="F2926" s="226"/>
      <c r="G2926" s="260"/>
      <c r="H2926" s="270"/>
      <c r="I2926" s="225"/>
      <c r="J2926" s="231"/>
    </row>
    <row r="2927" spans="1:10" ht="12" customHeight="1" x14ac:dyDescent="0.2">
      <c r="A2927" s="264"/>
      <c r="B2927" s="232"/>
      <c r="C2927" s="233"/>
      <c r="D2927" s="234"/>
      <c r="E2927" s="231"/>
      <c r="F2927" s="269"/>
      <c r="G2927" s="261"/>
      <c r="H2927" s="270"/>
      <c r="I2927" s="225"/>
      <c r="J2927" s="263"/>
    </row>
    <row r="2928" spans="1:10" ht="12" customHeight="1" x14ac:dyDescent="0.2">
      <c r="A2928" s="264"/>
      <c r="B2928" s="232"/>
      <c r="C2928" s="232"/>
      <c r="D2928" s="234"/>
      <c r="E2928" s="236"/>
      <c r="F2928" s="271"/>
      <c r="G2928" s="272"/>
      <c r="H2928" s="274"/>
      <c r="I2928" s="283"/>
      <c r="J2928" s="271"/>
    </row>
    <row r="2929" spans="1:10" ht="12" customHeight="1" x14ac:dyDescent="0.2">
      <c r="A2929" s="264"/>
      <c r="B2929" s="232"/>
      <c r="C2929" s="232"/>
      <c r="D2929" s="234"/>
      <c r="E2929" s="236"/>
      <c r="F2929" s="271"/>
      <c r="G2929" s="273"/>
      <c r="H2929" s="274"/>
      <c r="I2929" s="283"/>
      <c r="J2929" s="271"/>
    </row>
    <row r="2930" spans="1:10" ht="12" customHeight="1" x14ac:dyDescent="0.2">
      <c r="A2930" s="264"/>
      <c r="B2930" s="232"/>
      <c r="C2930" s="232"/>
      <c r="D2930" s="234"/>
      <c r="E2930" s="235"/>
      <c r="F2930" s="267"/>
      <c r="G2930" s="260"/>
      <c r="H2930" s="262"/>
      <c r="I2930" s="268"/>
      <c r="J2930" s="235"/>
    </row>
    <row r="2931" spans="1:10" ht="12" customHeight="1" x14ac:dyDescent="0.2">
      <c r="A2931" s="264"/>
      <c r="B2931" s="232"/>
      <c r="C2931" s="233"/>
      <c r="D2931" s="234"/>
      <c r="E2931" s="235"/>
      <c r="F2931" s="267"/>
      <c r="G2931" s="261"/>
      <c r="H2931" s="262"/>
      <c r="I2931" s="268"/>
      <c r="J2931" s="235"/>
    </row>
    <row r="2932" spans="1:10" ht="12" customHeight="1" x14ac:dyDescent="0.2">
      <c r="A2932" s="264"/>
      <c r="B2932" s="232"/>
      <c r="C2932" s="232"/>
      <c r="D2932" s="234"/>
      <c r="E2932" s="231"/>
      <c r="F2932" s="226"/>
      <c r="G2932" s="260"/>
      <c r="H2932" s="270"/>
      <c r="I2932" s="225"/>
      <c r="J2932" s="231"/>
    </row>
    <row r="2933" spans="1:10" ht="12" customHeight="1" x14ac:dyDescent="0.2">
      <c r="A2933" s="264"/>
      <c r="B2933" s="232"/>
      <c r="C2933" s="233"/>
      <c r="D2933" s="234"/>
      <c r="E2933" s="231"/>
      <c r="F2933" s="269"/>
      <c r="G2933" s="261"/>
      <c r="H2933" s="270"/>
      <c r="I2933" s="225"/>
      <c r="J2933" s="263"/>
    </row>
    <row r="2934" spans="1:10" ht="12" customHeight="1" x14ac:dyDescent="0.2">
      <c r="A2934" s="264"/>
      <c r="B2934" s="232"/>
      <c r="C2934" s="232"/>
      <c r="D2934" s="234"/>
      <c r="E2934" s="235"/>
      <c r="F2934" s="267"/>
      <c r="G2934" s="260"/>
      <c r="H2934" s="262"/>
      <c r="I2934" s="268"/>
      <c r="J2934" s="235"/>
    </row>
    <row r="2935" spans="1:10" ht="12" customHeight="1" x14ac:dyDescent="0.2">
      <c r="A2935" s="264"/>
      <c r="B2935" s="232"/>
      <c r="C2935" s="233"/>
      <c r="D2935" s="234"/>
      <c r="E2935" s="235"/>
      <c r="F2935" s="267"/>
      <c r="G2935" s="261"/>
      <c r="H2935" s="262"/>
      <c r="I2935" s="268"/>
      <c r="J2935" s="235"/>
    </row>
    <row r="2936" spans="1:10" ht="12" customHeight="1" x14ac:dyDescent="0.2">
      <c r="A2936" s="264"/>
      <c r="B2936" s="232"/>
      <c r="C2936" s="232"/>
      <c r="D2936" s="234"/>
      <c r="E2936" s="231"/>
      <c r="F2936" s="226"/>
      <c r="G2936" s="260"/>
      <c r="H2936" s="270"/>
      <c r="I2936" s="225"/>
      <c r="J2936" s="231"/>
    </row>
    <row r="2937" spans="1:10" ht="12" customHeight="1" x14ac:dyDescent="0.2">
      <c r="A2937" s="264"/>
      <c r="B2937" s="232"/>
      <c r="C2937" s="233"/>
      <c r="D2937" s="234"/>
      <c r="E2937" s="231"/>
      <c r="F2937" s="269"/>
      <c r="G2937" s="261"/>
      <c r="H2937" s="270"/>
      <c r="I2937" s="225"/>
      <c r="J2937" s="263"/>
    </row>
    <row r="2938" spans="1:10" ht="12" customHeight="1" x14ac:dyDescent="0.2">
      <c r="A2938" s="264"/>
      <c r="B2938" s="232"/>
      <c r="C2938" s="232"/>
      <c r="D2938" s="234"/>
      <c r="E2938" s="231"/>
      <c r="F2938" s="226"/>
      <c r="G2938" s="260"/>
      <c r="H2938" s="262"/>
      <c r="I2938" s="225"/>
      <c r="J2938" s="231"/>
    </row>
    <row r="2939" spans="1:10" ht="12" customHeight="1" x14ac:dyDescent="0.2">
      <c r="A2939" s="264"/>
      <c r="B2939" s="232"/>
      <c r="C2939" s="233"/>
      <c r="D2939" s="234"/>
      <c r="E2939" s="231"/>
      <c r="F2939" s="263"/>
      <c r="G2939" s="261"/>
      <c r="H2939" s="262"/>
      <c r="I2939" s="225"/>
      <c r="J2939" s="263"/>
    </row>
    <row r="2940" spans="1:10" ht="12" customHeight="1" x14ac:dyDescent="0.2">
      <c r="A2940" s="266"/>
      <c r="B2940" s="232"/>
      <c r="C2940" s="232"/>
      <c r="D2940" s="232"/>
      <c r="E2940" s="237"/>
      <c r="F2940" s="276"/>
      <c r="G2940" s="278"/>
      <c r="H2940" s="280"/>
      <c r="I2940" s="282"/>
      <c r="J2940" s="228"/>
    </row>
    <row r="2941" spans="1:10" ht="12" customHeight="1" x14ac:dyDescent="0.2">
      <c r="A2941" s="266"/>
      <c r="B2941" s="232"/>
      <c r="C2941" s="233"/>
      <c r="D2941" s="232"/>
      <c r="E2941" s="238"/>
      <c r="F2941" s="277"/>
      <c r="G2941" s="279"/>
      <c r="H2941" s="281"/>
      <c r="I2941" s="282"/>
      <c r="J2941" s="277"/>
    </row>
    <row r="2942" spans="1:10" ht="12" customHeight="1" x14ac:dyDescent="0.2">
      <c r="A2942" s="264"/>
      <c r="B2942" s="232"/>
      <c r="C2942" s="232"/>
      <c r="D2942" s="234"/>
      <c r="E2942" s="236"/>
      <c r="F2942" s="271"/>
      <c r="G2942" s="272"/>
      <c r="H2942" s="274"/>
      <c r="I2942" s="275"/>
      <c r="J2942" s="271"/>
    </row>
    <row r="2943" spans="1:10" ht="12" customHeight="1" x14ac:dyDescent="0.2">
      <c r="A2943" s="264"/>
      <c r="B2943" s="232"/>
      <c r="C2943" s="232"/>
      <c r="D2943" s="234"/>
      <c r="E2943" s="236"/>
      <c r="F2943" s="271"/>
      <c r="G2943" s="273"/>
      <c r="H2943" s="274"/>
      <c r="I2943" s="275"/>
      <c r="J2943" s="271"/>
    </row>
    <row r="2944" spans="1:10" ht="12" customHeight="1" x14ac:dyDescent="0.2">
      <c r="A2944" s="264"/>
      <c r="B2944" s="232"/>
      <c r="C2944" s="232"/>
      <c r="D2944" s="234"/>
      <c r="E2944" s="236"/>
      <c r="F2944" s="271"/>
      <c r="G2944" s="272"/>
      <c r="H2944" s="274"/>
      <c r="I2944" s="275"/>
      <c r="J2944" s="271"/>
    </row>
    <row r="2945" spans="1:10" ht="12" customHeight="1" x14ac:dyDescent="0.2">
      <c r="A2945" s="264"/>
      <c r="B2945" s="232"/>
      <c r="C2945" s="233"/>
      <c r="D2945" s="234"/>
      <c r="E2945" s="236"/>
      <c r="F2945" s="271"/>
      <c r="G2945" s="273"/>
      <c r="H2945" s="274"/>
      <c r="I2945" s="275"/>
      <c r="J2945" s="271"/>
    </row>
    <row r="2946" spans="1:10" ht="12" customHeight="1" x14ac:dyDescent="0.2">
      <c r="A2946" s="264"/>
      <c r="B2946" s="232"/>
      <c r="C2946" s="232"/>
      <c r="D2946" s="234"/>
      <c r="E2946" s="235"/>
      <c r="F2946" s="267"/>
      <c r="G2946" s="260"/>
      <c r="H2946" s="262"/>
      <c r="I2946" s="268"/>
      <c r="J2946" s="235"/>
    </row>
    <row r="2947" spans="1:10" ht="12" customHeight="1" x14ac:dyDescent="0.2">
      <c r="A2947" s="264"/>
      <c r="B2947" s="232"/>
      <c r="C2947" s="233"/>
      <c r="D2947" s="234"/>
      <c r="E2947" s="235"/>
      <c r="F2947" s="267"/>
      <c r="G2947" s="261"/>
      <c r="H2947" s="262"/>
      <c r="I2947" s="268"/>
      <c r="J2947" s="235"/>
    </row>
    <row r="2948" spans="1:10" ht="12" customHeight="1" x14ac:dyDescent="0.2">
      <c r="A2948" s="264"/>
      <c r="B2948" s="232"/>
      <c r="C2948" s="232"/>
      <c r="D2948" s="234"/>
      <c r="E2948" s="231"/>
      <c r="F2948" s="226"/>
      <c r="G2948" s="260"/>
      <c r="H2948" s="262"/>
      <c r="I2948" s="225"/>
      <c r="J2948" s="231"/>
    </row>
    <row r="2949" spans="1:10" ht="12" customHeight="1" x14ac:dyDescent="0.2">
      <c r="A2949" s="264"/>
      <c r="B2949" s="232"/>
      <c r="C2949" s="233"/>
      <c r="D2949" s="234"/>
      <c r="E2949" s="231"/>
      <c r="F2949" s="263"/>
      <c r="G2949" s="261"/>
      <c r="H2949" s="262"/>
      <c r="I2949" s="225"/>
      <c r="J2949" s="263"/>
    </row>
    <row r="2950" spans="1:10" ht="12" customHeight="1" x14ac:dyDescent="0.2">
      <c r="A2950" s="264"/>
      <c r="B2950" s="232"/>
      <c r="C2950" s="232"/>
      <c r="D2950" s="234"/>
      <c r="E2950" s="235"/>
      <c r="F2950" s="267"/>
      <c r="G2950" s="260"/>
      <c r="H2950" s="262"/>
      <c r="I2950" s="268"/>
      <c r="J2950" s="235"/>
    </row>
    <row r="2951" spans="1:10" ht="12" customHeight="1" x14ac:dyDescent="0.2">
      <c r="A2951" s="264"/>
      <c r="B2951" s="232"/>
      <c r="C2951" s="233"/>
      <c r="D2951" s="234"/>
      <c r="E2951" s="235"/>
      <c r="F2951" s="267"/>
      <c r="G2951" s="261"/>
      <c r="H2951" s="262"/>
      <c r="I2951" s="268"/>
      <c r="J2951" s="235"/>
    </row>
    <row r="2952" spans="1:10" ht="12" customHeight="1" x14ac:dyDescent="0.2">
      <c r="A2952" s="264"/>
      <c r="B2952" s="232"/>
      <c r="C2952" s="232"/>
      <c r="D2952" s="234"/>
      <c r="E2952" s="231"/>
      <c r="F2952" s="226"/>
      <c r="G2952" s="260"/>
      <c r="H2952" s="262"/>
      <c r="I2952" s="225"/>
      <c r="J2952" s="231"/>
    </row>
    <row r="2953" spans="1:10" ht="12" customHeight="1" x14ac:dyDescent="0.2">
      <c r="A2953" s="264"/>
      <c r="B2953" s="232"/>
      <c r="C2953" s="233"/>
      <c r="D2953" s="234"/>
      <c r="E2953" s="231"/>
      <c r="F2953" s="263"/>
      <c r="G2953" s="261"/>
      <c r="H2953" s="262"/>
      <c r="I2953" s="225"/>
      <c r="J2953" s="263"/>
    </row>
    <row r="2954" spans="1:10" ht="12" customHeight="1" x14ac:dyDescent="0.2">
      <c r="A2954" s="264"/>
      <c r="B2954" s="232"/>
      <c r="C2954" s="232"/>
      <c r="D2954" s="234"/>
      <c r="E2954" s="231"/>
      <c r="F2954" s="226"/>
      <c r="G2954" s="260"/>
      <c r="H2954" s="262"/>
      <c r="I2954" s="225"/>
      <c r="J2954" s="231"/>
    </row>
    <row r="2955" spans="1:10" ht="12" customHeight="1" x14ac:dyDescent="0.2">
      <c r="A2955" s="264"/>
      <c r="B2955" s="232"/>
      <c r="C2955" s="233"/>
      <c r="D2955" s="234"/>
      <c r="E2955" s="231"/>
      <c r="F2955" s="263"/>
      <c r="G2955" s="261"/>
      <c r="H2955" s="262"/>
      <c r="I2955" s="225"/>
      <c r="J2955" s="263"/>
    </row>
    <row r="2956" spans="1:10" ht="12" customHeight="1" x14ac:dyDescent="0.2">
      <c r="A2956" s="264"/>
      <c r="B2956" s="232"/>
      <c r="C2956" s="232"/>
      <c r="D2956" s="234"/>
      <c r="E2956" s="235"/>
      <c r="F2956" s="267"/>
      <c r="G2956" s="260"/>
      <c r="H2956" s="262"/>
      <c r="I2956" s="268"/>
      <c r="J2956" s="235"/>
    </row>
    <row r="2957" spans="1:10" ht="12" customHeight="1" x14ac:dyDescent="0.2">
      <c r="A2957" s="264"/>
      <c r="B2957" s="232"/>
      <c r="C2957" s="233"/>
      <c r="D2957" s="234"/>
      <c r="E2957" s="235"/>
      <c r="F2957" s="267"/>
      <c r="G2957" s="261"/>
      <c r="H2957" s="262"/>
      <c r="I2957" s="268"/>
      <c r="J2957" s="235"/>
    </row>
    <row r="2958" spans="1:10" ht="12" customHeight="1" x14ac:dyDescent="0.2">
      <c r="A2958" s="264"/>
      <c r="B2958" s="232"/>
      <c r="C2958" s="232"/>
      <c r="D2958" s="234"/>
      <c r="E2958" s="235"/>
      <c r="F2958" s="267"/>
      <c r="G2958" s="260"/>
      <c r="H2958" s="262"/>
      <c r="I2958" s="268"/>
      <c r="J2958" s="235"/>
    </row>
    <row r="2959" spans="1:10" ht="12" customHeight="1" x14ac:dyDescent="0.2">
      <c r="A2959" s="264"/>
      <c r="B2959" s="232"/>
      <c r="C2959" s="233"/>
      <c r="D2959" s="234"/>
      <c r="E2959" s="235"/>
      <c r="F2959" s="267"/>
      <c r="G2959" s="261"/>
      <c r="H2959" s="262"/>
      <c r="I2959" s="268"/>
      <c r="J2959" s="235"/>
    </row>
    <row r="2960" spans="1:10" ht="12" customHeight="1" x14ac:dyDescent="0.2">
      <c r="A2960" s="264"/>
      <c r="B2960" s="232"/>
      <c r="C2960" s="232"/>
      <c r="D2960" s="234"/>
      <c r="E2960" s="231"/>
      <c r="F2960" s="226"/>
      <c r="G2960" s="260"/>
      <c r="H2960" s="262"/>
      <c r="I2960" s="225"/>
      <c r="J2960" s="231"/>
    </row>
    <row r="2961" spans="1:10" ht="12" customHeight="1" x14ac:dyDescent="0.2">
      <c r="A2961" s="264"/>
      <c r="B2961" s="232"/>
      <c r="C2961" s="233"/>
      <c r="D2961" s="234"/>
      <c r="E2961" s="231"/>
      <c r="F2961" s="263"/>
      <c r="G2961" s="261"/>
      <c r="H2961" s="262"/>
      <c r="I2961" s="225"/>
      <c r="J2961" s="263"/>
    </row>
    <row r="2962" spans="1:10" ht="12" customHeight="1" x14ac:dyDescent="0.2">
      <c r="A2962" s="264"/>
      <c r="B2962" s="232"/>
      <c r="C2962" s="232"/>
      <c r="D2962" s="234"/>
      <c r="E2962" s="231"/>
      <c r="F2962" s="226"/>
      <c r="G2962" s="260"/>
      <c r="H2962" s="262"/>
      <c r="I2962" s="225"/>
      <c r="J2962" s="231"/>
    </row>
    <row r="2963" spans="1:10" ht="12" customHeight="1" x14ac:dyDescent="0.2">
      <c r="A2963" s="264"/>
      <c r="B2963" s="232"/>
      <c r="C2963" s="233"/>
      <c r="D2963" s="234"/>
      <c r="E2963" s="231"/>
      <c r="F2963" s="263"/>
      <c r="G2963" s="261"/>
      <c r="H2963" s="262"/>
      <c r="I2963" s="225"/>
      <c r="J2963" s="263"/>
    </row>
    <row r="2964" spans="1:10" ht="12" customHeight="1" x14ac:dyDescent="0.2">
      <c r="A2964" s="264"/>
      <c r="B2964" s="232"/>
      <c r="C2964" s="232"/>
      <c r="D2964" s="234"/>
      <c r="E2964" s="235"/>
      <c r="F2964" s="267"/>
      <c r="G2964" s="260"/>
      <c r="H2964" s="262"/>
      <c r="I2964" s="268"/>
      <c r="J2964" s="235"/>
    </row>
    <row r="2965" spans="1:10" ht="12" customHeight="1" x14ac:dyDescent="0.2">
      <c r="A2965" s="264"/>
      <c r="B2965" s="232"/>
      <c r="C2965" s="233"/>
      <c r="D2965" s="234"/>
      <c r="E2965" s="235"/>
      <c r="F2965" s="267"/>
      <c r="G2965" s="261"/>
      <c r="H2965" s="262"/>
      <c r="I2965" s="268"/>
      <c r="J2965" s="235"/>
    </row>
    <row r="2966" spans="1:10" ht="12" customHeight="1" x14ac:dyDescent="0.2">
      <c r="A2966" s="264"/>
      <c r="B2966" s="232"/>
      <c r="C2966" s="232"/>
      <c r="D2966" s="234"/>
      <c r="E2966" s="231"/>
      <c r="F2966" s="226"/>
      <c r="G2966" s="260"/>
      <c r="H2966" s="262"/>
      <c r="I2966" s="225"/>
      <c r="J2966" s="231"/>
    </row>
    <row r="2967" spans="1:10" ht="12" customHeight="1" x14ac:dyDescent="0.2">
      <c r="A2967" s="264"/>
      <c r="B2967" s="232"/>
      <c r="C2967" s="233"/>
      <c r="D2967" s="234"/>
      <c r="E2967" s="231"/>
      <c r="F2967" s="263"/>
      <c r="G2967" s="261"/>
      <c r="H2967" s="262"/>
      <c r="I2967" s="225"/>
      <c r="J2967" s="263"/>
    </row>
    <row r="2968" spans="1:10" ht="12" customHeight="1" x14ac:dyDescent="0.2">
      <c r="A2968" s="264"/>
      <c r="B2968" s="232"/>
      <c r="C2968" s="232"/>
      <c r="D2968" s="234"/>
      <c r="E2968" s="231"/>
      <c r="F2968" s="226"/>
      <c r="G2968" s="260"/>
      <c r="H2968" s="262"/>
      <c r="I2968" s="225"/>
      <c r="J2968" s="231"/>
    </row>
    <row r="2969" spans="1:10" ht="12" customHeight="1" x14ac:dyDescent="0.2">
      <c r="A2969" s="264"/>
      <c r="B2969" s="232"/>
      <c r="C2969" s="233"/>
      <c r="D2969" s="234"/>
      <c r="E2969" s="231"/>
      <c r="F2969" s="263"/>
      <c r="G2969" s="261"/>
      <c r="H2969" s="262"/>
      <c r="I2969" s="225"/>
      <c r="J2969" s="263"/>
    </row>
    <row r="2970" spans="1:10" ht="12" customHeight="1" x14ac:dyDescent="0.2">
      <c r="A2970" s="264"/>
      <c r="B2970" s="232"/>
      <c r="C2970" s="232"/>
      <c r="D2970" s="234"/>
      <c r="E2970" s="235"/>
      <c r="F2970" s="267"/>
      <c r="G2970" s="260"/>
      <c r="H2970" s="262"/>
      <c r="I2970" s="268"/>
      <c r="J2970" s="235"/>
    </row>
    <row r="2971" spans="1:10" ht="12" customHeight="1" x14ac:dyDescent="0.2">
      <c r="A2971" s="264"/>
      <c r="B2971" s="232"/>
      <c r="C2971" s="233"/>
      <c r="D2971" s="234"/>
      <c r="E2971" s="235"/>
      <c r="F2971" s="267"/>
      <c r="G2971" s="261"/>
      <c r="H2971" s="262"/>
      <c r="I2971" s="268"/>
      <c r="J2971" s="235"/>
    </row>
    <row r="2972" spans="1:10" ht="12" customHeight="1" x14ac:dyDescent="0.2">
      <c r="A2972" s="264"/>
      <c r="B2972" s="232"/>
      <c r="C2972" s="232"/>
      <c r="D2972" s="234"/>
      <c r="E2972" s="235"/>
      <c r="F2972" s="267"/>
      <c r="G2972" s="260"/>
      <c r="H2972" s="262"/>
      <c r="I2972" s="267"/>
      <c r="J2972" s="235"/>
    </row>
    <row r="2973" spans="1:10" ht="12" customHeight="1" x14ac:dyDescent="0.2">
      <c r="A2973" s="264"/>
      <c r="B2973" s="232"/>
      <c r="C2973" s="232"/>
      <c r="D2973" s="234"/>
      <c r="E2973" s="235"/>
      <c r="F2973" s="267"/>
      <c r="G2973" s="261"/>
      <c r="H2973" s="262"/>
      <c r="I2973" s="267"/>
      <c r="J2973" s="235"/>
    </row>
    <row r="2974" spans="1:10" ht="12" customHeight="1" x14ac:dyDescent="0.2">
      <c r="A2974" s="264"/>
      <c r="B2974" s="232"/>
      <c r="C2974" s="232"/>
      <c r="D2974" s="234"/>
      <c r="E2974" s="231"/>
      <c r="F2974" s="226"/>
      <c r="G2974" s="260"/>
      <c r="H2974" s="262"/>
      <c r="I2974" s="225"/>
      <c r="J2974" s="231"/>
    </row>
    <row r="2975" spans="1:10" ht="12" customHeight="1" x14ac:dyDescent="0.2">
      <c r="A2975" s="264"/>
      <c r="B2975" s="232"/>
      <c r="C2975" s="233"/>
      <c r="D2975" s="234"/>
      <c r="E2975" s="231"/>
      <c r="F2975" s="263"/>
      <c r="G2975" s="261"/>
      <c r="H2975" s="262"/>
      <c r="I2975" s="225"/>
      <c r="J2975" s="263"/>
    </row>
    <row r="2976" spans="1:10" ht="12" customHeight="1" x14ac:dyDescent="0.2">
      <c r="A2976" s="264"/>
      <c r="B2976" s="232"/>
      <c r="C2976" s="232"/>
      <c r="D2976" s="234"/>
      <c r="E2976" s="235"/>
      <c r="F2976" s="267"/>
      <c r="G2976" s="260"/>
      <c r="H2976" s="262"/>
      <c r="I2976" s="268"/>
      <c r="J2976" s="235"/>
    </row>
    <row r="2977" spans="1:10" ht="12" customHeight="1" x14ac:dyDescent="0.2">
      <c r="A2977" s="264"/>
      <c r="B2977" s="232"/>
      <c r="C2977" s="233"/>
      <c r="D2977" s="234"/>
      <c r="E2977" s="235"/>
      <c r="F2977" s="267"/>
      <c r="G2977" s="261"/>
      <c r="H2977" s="262"/>
      <c r="I2977" s="268"/>
      <c r="J2977" s="235"/>
    </row>
    <row r="2978" spans="1:10" ht="12" customHeight="1" x14ac:dyDescent="0.2">
      <c r="A2978" s="264"/>
      <c r="B2978" s="232"/>
      <c r="C2978" s="232"/>
      <c r="D2978" s="234"/>
      <c r="E2978" s="231"/>
      <c r="F2978" s="226"/>
      <c r="G2978" s="260"/>
      <c r="H2978" s="262"/>
      <c r="I2978" s="225"/>
      <c r="J2978" s="231"/>
    </row>
    <row r="2979" spans="1:10" ht="12" customHeight="1" x14ac:dyDescent="0.2">
      <c r="A2979" s="264"/>
      <c r="B2979" s="232"/>
      <c r="C2979" s="233"/>
      <c r="D2979" s="234"/>
      <c r="E2979" s="231"/>
      <c r="F2979" s="263"/>
      <c r="G2979" s="261"/>
      <c r="H2979" s="262"/>
      <c r="I2979" s="225"/>
      <c r="J2979" s="263"/>
    </row>
    <row r="2980" spans="1:10" ht="12" customHeight="1" x14ac:dyDescent="0.2">
      <c r="A2980" s="264"/>
      <c r="B2980" s="232"/>
      <c r="C2980" s="232"/>
      <c r="D2980" s="234"/>
      <c r="E2980" s="231"/>
      <c r="F2980" s="226"/>
      <c r="G2980" s="260"/>
      <c r="H2980" s="262"/>
      <c r="I2980" s="225"/>
      <c r="J2980" s="231"/>
    </row>
    <row r="2981" spans="1:10" ht="12" customHeight="1" x14ac:dyDescent="0.2">
      <c r="A2981" s="264"/>
      <c r="B2981" s="232"/>
      <c r="C2981" s="233"/>
      <c r="D2981" s="234"/>
      <c r="E2981" s="231"/>
      <c r="F2981" s="263"/>
      <c r="G2981" s="261"/>
      <c r="H2981" s="262"/>
      <c r="I2981" s="225"/>
      <c r="J2981" s="263"/>
    </row>
    <row r="2982" spans="1:10" ht="12" customHeight="1" x14ac:dyDescent="0.2">
      <c r="A2982" s="264"/>
      <c r="B2982" s="232"/>
      <c r="C2982" s="232"/>
      <c r="D2982" s="234"/>
      <c r="E2982" s="235"/>
      <c r="F2982" s="267"/>
      <c r="G2982" s="260"/>
      <c r="H2982" s="262"/>
      <c r="I2982" s="268"/>
      <c r="J2982" s="235"/>
    </row>
    <row r="2983" spans="1:10" ht="12" customHeight="1" x14ac:dyDescent="0.2">
      <c r="A2983" s="264"/>
      <c r="B2983" s="232"/>
      <c r="C2983" s="233"/>
      <c r="D2983" s="234"/>
      <c r="E2983" s="235"/>
      <c r="F2983" s="267"/>
      <c r="G2983" s="261"/>
      <c r="H2983" s="262"/>
      <c r="I2983" s="268"/>
      <c r="J2983" s="235"/>
    </row>
    <row r="2984" spans="1:10" ht="12" customHeight="1" x14ac:dyDescent="0.2">
      <c r="A2984" s="264"/>
      <c r="B2984" s="232"/>
      <c r="C2984" s="232"/>
      <c r="D2984" s="234"/>
      <c r="E2984" s="235"/>
      <c r="F2984" s="267"/>
      <c r="G2984" s="260"/>
      <c r="H2984" s="262"/>
      <c r="I2984" s="268"/>
      <c r="J2984" s="235"/>
    </row>
    <row r="2985" spans="1:10" ht="12" customHeight="1" x14ac:dyDescent="0.2">
      <c r="A2985" s="264"/>
      <c r="B2985" s="232"/>
      <c r="C2985" s="233"/>
      <c r="D2985" s="234"/>
      <c r="E2985" s="235"/>
      <c r="F2985" s="267"/>
      <c r="G2985" s="261"/>
      <c r="H2985" s="262"/>
      <c r="I2985" s="268"/>
      <c r="J2985" s="235"/>
    </row>
    <row r="2986" spans="1:10" ht="12" customHeight="1" x14ac:dyDescent="0.2">
      <c r="A2986" s="264"/>
      <c r="B2986" s="232"/>
      <c r="C2986" s="232"/>
      <c r="D2986" s="234"/>
      <c r="E2986" s="235"/>
      <c r="F2986" s="267"/>
      <c r="G2986" s="260"/>
      <c r="H2986" s="262"/>
      <c r="I2986" s="267"/>
      <c r="J2986" s="235"/>
    </row>
    <row r="2987" spans="1:10" ht="12" customHeight="1" x14ac:dyDescent="0.2">
      <c r="A2987" s="264"/>
      <c r="B2987" s="232"/>
      <c r="C2987" s="233"/>
      <c r="D2987" s="234"/>
      <c r="E2987" s="235"/>
      <c r="F2987" s="267"/>
      <c r="G2987" s="261"/>
      <c r="H2987" s="262"/>
      <c r="I2987" s="267"/>
      <c r="J2987" s="235"/>
    </row>
    <row r="2988" spans="1:10" ht="12" customHeight="1" x14ac:dyDescent="0.2">
      <c r="A2988" s="264"/>
      <c r="B2988" s="232"/>
      <c r="C2988" s="232"/>
      <c r="D2988" s="234"/>
      <c r="E2988" s="231"/>
      <c r="F2988" s="226"/>
      <c r="G2988" s="260"/>
      <c r="H2988" s="262"/>
      <c r="I2988" s="225"/>
      <c r="J2988" s="231"/>
    </row>
    <row r="2989" spans="1:10" ht="12" customHeight="1" x14ac:dyDescent="0.2">
      <c r="A2989" s="264"/>
      <c r="B2989" s="232"/>
      <c r="C2989" s="233"/>
      <c r="D2989" s="234"/>
      <c r="E2989" s="231"/>
      <c r="F2989" s="263"/>
      <c r="G2989" s="261"/>
      <c r="H2989" s="262"/>
      <c r="I2989" s="225"/>
      <c r="J2989" s="263"/>
    </row>
    <row r="2990" spans="1:10" ht="12" customHeight="1" x14ac:dyDescent="0.2">
      <c r="A2990" s="264"/>
      <c r="B2990" s="232"/>
      <c r="C2990" s="232"/>
      <c r="D2990" s="234"/>
      <c r="E2990" s="235"/>
      <c r="F2990" s="267"/>
      <c r="G2990" s="260"/>
      <c r="H2990" s="262"/>
      <c r="I2990" s="268"/>
      <c r="J2990" s="235"/>
    </row>
    <row r="2991" spans="1:10" ht="12" customHeight="1" x14ac:dyDescent="0.2">
      <c r="A2991" s="264"/>
      <c r="B2991" s="232"/>
      <c r="C2991" s="233"/>
      <c r="D2991" s="234"/>
      <c r="E2991" s="235"/>
      <c r="F2991" s="267"/>
      <c r="G2991" s="261"/>
      <c r="H2991" s="262"/>
      <c r="I2991" s="268"/>
      <c r="J2991" s="235"/>
    </row>
    <row r="2992" spans="1:10" ht="12" customHeight="1" x14ac:dyDescent="0.2">
      <c r="A2992" s="264"/>
      <c r="B2992" s="232"/>
      <c r="C2992" s="232"/>
      <c r="D2992" s="234"/>
      <c r="E2992" s="231"/>
      <c r="F2992" s="224"/>
      <c r="G2992" s="260"/>
      <c r="H2992" s="262"/>
      <c r="I2992" s="268"/>
      <c r="J2992" s="235"/>
    </row>
    <row r="2993" spans="1:10" ht="12" customHeight="1" x14ac:dyDescent="0.2">
      <c r="A2993" s="264"/>
      <c r="B2993" s="232"/>
      <c r="C2993" s="233"/>
      <c r="D2993" s="234"/>
      <c r="E2993" s="231"/>
      <c r="F2993" s="224"/>
      <c r="G2993" s="261"/>
      <c r="H2993" s="262"/>
      <c r="I2993" s="268"/>
      <c r="J2993" s="235"/>
    </row>
    <row r="2994" spans="1:10" ht="12" customHeight="1" x14ac:dyDescent="0.2">
      <c r="A2994" s="264"/>
      <c r="B2994" s="232"/>
      <c r="C2994" s="232"/>
      <c r="D2994" s="234"/>
      <c r="E2994" s="235"/>
      <c r="F2994" s="267"/>
      <c r="G2994" s="260"/>
      <c r="H2994" s="262"/>
      <c r="I2994" s="268"/>
      <c r="J2994" s="235"/>
    </row>
    <row r="2995" spans="1:10" ht="12" customHeight="1" x14ac:dyDescent="0.2">
      <c r="A2995" s="264"/>
      <c r="B2995" s="232"/>
      <c r="C2995" s="233"/>
      <c r="D2995" s="234"/>
      <c r="E2995" s="235"/>
      <c r="F2995" s="267"/>
      <c r="G2995" s="261"/>
      <c r="H2995" s="262"/>
      <c r="I2995" s="268"/>
      <c r="J2995" s="235"/>
    </row>
    <row r="2996" spans="1:10" ht="12" customHeight="1" x14ac:dyDescent="0.2">
      <c r="A2996" s="264"/>
      <c r="B2996" s="232"/>
      <c r="C2996" s="232"/>
      <c r="D2996" s="234"/>
      <c r="E2996" s="231"/>
      <c r="F2996" s="226"/>
      <c r="G2996" s="260"/>
      <c r="H2996" s="270"/>
      <c r="I2996" s="225"/>
      <c r="J2996" s="231"/>
    </row>
    <row r="2997" spans="1:10" ht="12" customHeight="1" x14ac:dyDescent="0.2">
      <c r="A2997" s="264"/>
      <c r="B2997" s="232"/>
      <c r="C2997" s="233"/>
      <c r="D2997" s="234"/>
      <c r="E2997" s="231"/>
      <c r="F2997" s="269"/>
      <c r="G2997" s="261"/>
      <c r="H2997" s="270"/>
      <c r="I2997" s="225"/>
      <c r="J2997" s="263"/>
    </row>
    <row r="2998" spans="1:10" ht="12" customHeight="1" x14ac:dyDescent="0.2">
      <c r="A2998" s="264"/>
      <c r="B2998" s="232"/>
      <c r="C2998" s="232"/>
      <c r="D2998" s="234"/>
      <c r="E2998" s="235"/>
      <c r="F2998" s="267"/>
      <c r="G2998" s="260"/>
      <c r="H2998" s="262"/>
      <c r="I2998" s="268"/>
      <c r="J2998" s="235"/>
    </row>
    <row r="2999" spans="1:10" ht="12" customHeight="1" x14ac:dyDescent="0.2">
      <c r="A2999" s="264"/>
      <c r="B2999" s="232"/>
      <c r="C2999" s="233"/>
      <c r="D2999" s="234"/>
      <c r="E2999" s="235"/>
      <c r="F2999" s="267"/>
      <c r="G2999" s="261"/>
      <c r="H2999" s="262"/>
      <c r="I2999" s="268"/>
      <c r="J2999" s="235"/>
    </row>
    <row r="3000" spans="1:10" ht="12" customHeight="1" x14ac:dyDescent="0.2">
      <c r="A3000" s="264"/>
      <c r="B3000" s="232"/>
      <c r="C3000" s="232"/>
      <c r="D3000" s="234"/>
      <c r="E3000" s="235"/>
      <c r="F3000" s="267"/>
      <c r="G3000" s="260"/>
      <c r="H3000" s="262"/>
      <c r="I3000" s="267"/>
      <c r="J3000" s="235"/>
    </row>
    <row r="3001" spans="1:10" ht="12" customHeight="1" x14ac:dyDescent="0.2">
      <c r="A3001" s="264"/>
      <c r="B3001" s="232"/>
      <c r="C3001" s="233"/>
      <c r="D3001" s="234"/>
      <c r="E3001" s="235"/>
      <c r="F3001" s="267"/>
      <c r="G3001" s="261"/>
      <c r="H3001" s="262"/>
      <c r="I3001" s="267"/>
      <c r="J3001" s="235"/>
    </row>
    <row r="3002" spans="1:10" ht="12" customHeight="1" x14ac:dyDescent="0.2">
      <c r="A3002" s="264"/>
      <c r="B3002" s="232"/>
      <c r="C3002" s="232"/>
      <c r="D3002" s="234"/>
      <c r="E3002" s="235"/>
      <c r="F3002" s="267"/>
      <c r="G3002" s="260"/>
      <c r="H3002" s="262"/>
      <c r="I3002" s="268"/>
      <c r="J3002" s="235"/>
    </row>
    <row r="3003" spans="1:10" ht="12" customHeight="1" x14ac:dyDescent="0.2">
      <c r="A3003" s="264"/>
      <c r="B3003" s="232"/>
      <c r="C3003" s="233"/>
      <c r="D3003" s="234"/>
      <c r="E3003" s="235"/>
      <c r="F3003" s="267"/>
      <c r="G3003" s="261"/>
      <c r="H3003" s="262"/>
      <c r="I3003" s="268"/>
      <c r="J3003" s="235"/>
    </row>
    <row r="3004" spans="1:10" ht="12" customHeight="1" x14ac:dyDescent="0.2">
      <c r="A3004" s="264"/>
      <c r="B3004" s="232"/>
      <c r="C3004" s="232"/>
      <c r="D3004" s="234"/>
      <c r="E3004" s="231"/>
      <c r="F3004" s="226"/>
      <c r="G3004" s="260"/>
      <c r="H3004" s="262"/>
      <c r="I3004" s="225"/>
      <c r="J3004" s="231"/>
    </row>
    <row r="3005" spans="1:10" ht="12" customHeight="1" x14ac:dyDescent="0.2">
      <c r="A3005" s="264"/>
      <c r="B3005" s="232"/>
      <c r="C3005" s="233"/>
      <c r="D3005" s="234"/>
      <c r="E3005" s="231"/>
      <c r="F3005" s="263"/>
      <c r="G3005" s="261"/>
      <c r="H3005" s="262"/>
      <c r="I3005" s="225"/>
      <c r="J3005" s="263"/>
    </row>
    <row r="3006" spans="1:10" ht="12" customHeight="1" x14ac:dyDescent="0.2">
      <c r="A3006" s="264"/>
      <c r="B3006" s="232"/>
      <c r="C3006" s="232"/>
      <c r="D3006" s="234"/>
      <c r="E3006" s="231"/>
      <c r="F3006" s="267"/>
      <c r="G3006" s="260"/>
      <c r="H3006" s="262"/>
      <c r="I3006" s="225"/>
      <c r="J3006" s="231"/>
    </row>
    <row r="3007" spans="1:10" ht="12" customHeight="1" x14ac:dyDescent="0.2">
      <c r="A3007" s="264"/>
      <c r="B3007" s="232"/>
      <c r="C3007" s="232"/>
      <c r="D3007" s="234"/>
      <c r="E3007" s="231"/>
      <c r="F3007" s="267"/>
      <c r="G3007" s="261"/>
      <c r="H3007" s="262"/>
      <c r="I3007" s="225"/>
      <c r="J3007" s="263"/>
    </row>
    <row r="3008" spans="1:10" ht="12" customHeight="1" x14ac:dyDescent="0.2">
      <c r="A3008" s="264"/>
      <c r="B3008" s="232"/>
      <c r="C3008" s="232"/>
      <c r="D3008" s="234"/>
      <c r="E3008" s="231"/>
      <c r="F3008" s="226"/>
      <c r="G3008" s="260"/>
      <c r="H3008" s="262"/>
      <c r="I3008" s="225"/>
      <c r="J3008" s="231"/>
    </row>
    <row r="3009" spans="1:10" ht="12" customHeight="1" x14ac:dyDescent="0.2">
      <c r="A3009" s="264"/>
      <c r="B3009" s="232"/>
      <c r="C3009" s="232"/>
      <c r="D3009" s="234"/>
      <c r="E3009" s="231"/>
      <c r="F3009" s="263"/>
      <c r="G3009" s="261"/>
      <c r="H3009" s="262"/>
      <c r="I3009" s="225"/>
      <c r="J3009" s="263"/>
    </row>
    <row r="3010" spans="1:10" ht="12" customHeight="1" x14ac:dyDescent="0.2">
      <c r="A3010" s="264"/>
      <c r="B3010" s="232"/>
      <c r="C3010" s="232"/>
      <c r="D3010" s="234"/>
      <c r="E3010" s="231"/>
      <c r="F3010" s="224"/>
      <c r="G3010" s="260"/>
      <c r="H3010" s="262"/>
      <c r="I3010" s="268"/>
      <c r="J3010" s="235"/>
    </row>
    <row r="3011" spans="1:10" ht="12" customHeight="1" x14ac:dyDescent="0.2">
      <c r="A3011" s="264"/>
      <c r="B3011" s="232"/>
      <c r="C3011" s="232"/>
      <c r="D3011" s="234"/>
      <c r="E3011" s="231"/>
      <c r="F3011" s="224"/>
      <c r="G3011" s="261"/>
      <c r="H3011" s="262"/>
      <c r="I3011" s="268"/>
      <c r="J3011" s="235"/>
    </row>
    <row r="3012" spans="1:10" ht="12" customHeight="1" x14ac:dyDescent="0.2">
      <c r="A3012" s="264"/>
      <c r="B3012" s="232"/>
      <c r="C3012" s="232"/>
      <c r="D3012" s="234"/>
      <c r="E3012" s="235"/>
      <c r="F3012" s="267"/>
      <c r="G3012" s="260"/>
      <c r="H3012" s="262"/>
      <c r="I3012" s="268"/>
      <c r="J3012" s="235"/>
    </row>
    <row r="3013" spans="1:10" ht="12" customHeight="1" x14ac:dyDescent="0.2">
      <c r="A3013" s="264"/>
      <c r="B3013" s="232"/>
      <c r="C3013" s="233"/>
      <c r="D3013" s="234"/>
      <c r="E3013" s="235"/>
      <c r="F3013" s="267"/>
      <c r="G3013" s="261"/>
      <c r="H3013" s="262"/>
      <c r="I3013" s="268"/>
      <c r="J3013" s="235"/>
    </row>
    <row r="3014" spans="1:10" ht="12" customHeight="1" x14ac:dyDescent="0.2">
      <c r="A3014" s="264"/>
      <c r="B3014" s="232"/>
      <c r="C3014" s="232"/>
      <c r="D3014" s="234"/>
      <c r="E3014" s="231"/>
      <c r="F3014" s="226"/>
      <c r="G3014" s="260"/>
      <c r="H3014" s="270"/>
      <c r="I3014" s="225"/>
      <c r="J3014" s="231"/>
    </row>
    <row r="3015" spans="1:10" ht="12" customHeight="1" x14ac:dyDescent="0.2">
      <c r="A3015" s="264"/>
      <c r="B3015" s="232"/>
      <c r="C3015" s="233"/>
      <c r="D3015" s="234"/>
      <c r="E3015" s="231"/>
      <c r="F3015" s="269"/>
      <c r="G3015" s="261"/>
      <c r="H3015" s="270"/>
      <c r="I3015" s="225"/>
      <c r="J3015" s="263"/>
    </row>
    <row r="3016" spans="1:10" ht="12" customHeight="1" x14ac:dyDescent="0.2">
      <c r="A3016" s="264"/>
      <c r="B3016" s="232"/>
      <c r="C3016" s="232"/>
      <c r="D3016" s="234"/>
      <c r="E3016" s="235"/>
      <c r="F3016" s="267"/>
      <c r="G3016" s="260"/>
      <c r="H3016" s="262"/>
      <c r="I3016" s="268"/>
      <c r="J3016" s="235"/>
    </row>
    <row r="3017" spans="1:10" ht="12" customHeight="1" x14ac:dyDescent="0.2">
      <c r="A3017" s="264"/>
      <c r="B3017" s="232"/>
      <c r="C3017" s="233"/>
      <c r="D3017" s="234"/>
      <c r="E3017" s="235"/>
      <c r="F3017" s="267"/>
      <c r="G3017" s="261"/>
      <c r="H3017" s="262"/>
      <c r="I3017" s="268"/>
      <c r="J3017" s="235"/>
    </row>
    <row r="3018" spans="1:10" ht="12" customHeight="1" x14ac:dyDescent="0.2">
      <c r="A3018" s="264"/>
      <c r="B3018" s="232"/>
      <c r="C3018" s="232"/>
      <c r="D3018" s="234"/>
      <c r="E3018" s="231"/>
      <c r="F3018" s="267"/>
      <c r="G3018" s="260"/>
      <c r="H3018" s="270"/>
      <c r="I3018" s="225"/>
      <c r="J3018" s="231"/>
    </row>
    <row r="3019" spans="1:10" ht="12" customHeight="1" x14ac:dyDescent="0.2">
      <c r="A3019" s="264"/>
      <c r="B3019" s="232"/>
      <c r="C3019" s="233"/>
      <c r="D3019" s="234"/>
      <c r="E3019" s="231"/>
      <c r="F3019" s="267"/>
      <c r="G3019" s="261"/>
      <c r="H3019" s="270"/>
      <c r="I3019" s="225"/>
      <c r="J3019" s="263"/>
    </row>
    <row r="3020" spans="1:10" ht="12" customHeight="1" x14ac:dyDescent="0.2">
      <c r="A3020" s="264"/>
      <c r="B3020" s="232"/>
      <c r="C3020" s="232"/>
      <c r="D3020" s="234"/>
      <c r="E3020" s="235"/>
      <c r="F3020" s="267"/>
      <c r="G3020" s="260"/>
      <c r="H3020" s="262"/>
      <c r="I3020" s="268"/>
      <c r="J3020" s="235"/>
    </row>
    <row r="3021" spans="1:10" ht="12" customHeight="1" x14ac:dyDescent="0.2">
      <c r="A3021" s="264"/>
      <c r="B3021" s="232"/>
      <c r="C3021" s="233"/>
      <c r="D3021" s="234"/>
      <c r="E3021" s="235"/>
      <c r="F3021" s="267"/>
      <c r="G3021" s="261"/>
      <c r="H3021" s="262"/>
      <c r="I3021" s="268"/>
      <c r="J3021" s="235"/>
    </row>
    <row r="3022" spans="1:10" ht="12" customHeight="1" x14ac:dyDescent="0.2">
      <c r="A3022" s="264"/>
      <c r="B3022" s="232"/>
      <c r="C3022" s="232"/>
      <c r="D3022" s="234"/>
      <c r="E3022" s="231"/>
      <c r="F3022" s="226"/>
      <c r="G3022" s="260"/>
      <c r="H3022" s="270"/>
      <c r="I3022" s="225"/>
      <c r="J3022" s="231"/>
    </row>
    <row r="3023" spans="1:10" ht="12" customHeight="1" x14ac:dyDescent="0.2">
      <c r="A3023" s="264"/>
      <c r="B3023" s="232"/>
      <c r="C3023" s="233"/>
      <c r="D3023" s="234"/>
      <c r="E3023" s="231"/>
      <c r="F3023" s="269"/>
      <c r="G3023" s="261"/>
      <c r="H3023" s="270"/>
      <c r="I3023" s="225"/>
      <c r="J3023" s="263"/>
    </row>
    <row r="3024" spans="1:10" ht="12" customHeight="1" x14ac:dyDescent="0.2">
      <c r="A3024" s="266"/>
      <c r="B3024" s="232"/>
      <c r="C3024" s="232"/>
      <c r="D3024" s="232"/>
      <c r="E3024" s="235"/>
      <c r="F3024" s="267"/>
      <c r="G3024" s="260"/>
      <c r="H3024" s="262"/>
      <c r="I3024" s="268"/>
      <c r="J3024" s="235"/>
    </row>
    <row r="3025" spans="1:10" ht="12" customHeight="1" x14ac:dyDescent="0.2">
      <c r="A3025" s="266"/>
      <c r="B3025" s="232"/>
      <c r="C3025" s="232"/>
      <c r="D3025" s="232"/>
      <c r="E3025" s="235"/>
      <c r="F3025" s="267"/>
      <c r="G3025" s="261"/>
      <c r="H3025" s="262"/>
      <c r="I3025" s="268"/>
      <c r="J3025" s="235"/>
    </row>
    <row r="3026" spans="1:10" ht="12" customHeight="1" x14ac:dyDescent="0.2">
      <c r="A3026" s="266"/>
      <c r="B3026" s="232"/>
      <c r="C3026" s="232"/>
      <c r="D3026" s="232"/>
      <c r="E3026" s="235"/>
      <c r="F3026" s="267"/>
      <c r="G3026" s="260"/>
      <c r="H3026" s="262"/>
      <c r="I3026" s="267"/>
      <c r="J3026" s="235"/>
    </row>
    <row r="3027" spans="1:10" ht="12" customHeight="1" x14ac:dyDescent="0.2">
      <c r="A3027" s="266"/>
      <c r="B3027" s="232"/>
      <c r="C3027" s="233"/>
      <c r="D3027" s="232"/>
      <c r="E3027" s="235"/>
      <c r="F3027" s="267"/>
      <c r="G3027" s="261"/>
      <c r="H3027" s="262"/>
      <c r="I3027" s="267"/>
      <c r="J3027" s="235"/>
    </row>
    <row r="3028" spans="1:10" ht="12" customHeight="1" x14ac:dyDescent="0.2">
      <c r="A3028" s="266"/>
      <c r="B3028" s="232"/>
      <c r="C3028" s="232"/>
      <c r="D3028" s="232"/>
      <c r="E3028" s="231"/>
      <c r="F3028" s="226"/>
      <c r="G3028" s="260"/>
      <c r="H3028" s="262"/>
      <c r="I3028" s="225"/>
      <c r="J3028" s="231"/>
    </row>
    <row r="3029" spans="1:10" ht="12" customHeight="1" x14ac:dyDescent="0.2">
      <c r="A3029" s="266"/>
      <c r="B3029" s="232"/>
      <c r="C3029" s="232"/>
      <c r="D3029" s="232"/>
      <c r="E3029" s="231"/>
      <c r="F3029" s="263"/>
      <c r="G3029" s="261"/>
      <c r="H3029" s="262"/>
      <c r="I3029" s="225"/>
      <c r="J3029" s="263"/>
    </row>
    <row r="3030" spans="1:10" ht="12" customHeight="1" x14ac:dyDescent="0.2">
      <c r="A3030" s="264"/>
      <c r="B3030" s="232"/>
      <c r="C3030" s="232"/>
      <c r="D3030" s="234"/>
      <c r="E3030" s="235"/>
      <c r="F3030" s="267"/>
      <c r="G3030" s="260"/>
      <c r="H3030" s="262"/>
      <c r="I3030" s="268"/>
      <c r="J3030" s="235"/>
    </row>
    <row r="3031" spans="1:10" ht="12" customHeight="1" x14ac:dyDescent="0.2">
      <c r="A3031" s="264"/>
      <c r="B3031" s="232"/>
      <c r="C3031" s="233"/>
      <c r="D3031" s="234"/>
      <c r="E3031" s="235"/>
      <c r="F3031" s="267"/>
      <c r="G3031" s="261"/>
      <c r="H3031" s="262"/>
      <c r="I3031" s="268"/>
      <c r="J3031" s="235"/>
    </row>
    <row r="3032" spans="1:10" ht="12" customHeight="1" x14ac:dyDescent="0.2">
      <c r="A3032" s="264"/>
      <c r="B3032" s="232"/>
      <c r="C3032" s="232"/>
      <c r="D3032" s="234"/>
      <c r="E3032" s="231"/>
      <c r="F3032" s="226"/>
      <c r="G3032" s="260"/>
      <c r="H3032" s="262"/>
      <c r="I3032" s="225"/>
      <c r="J3032" s="231"/>
    </row>
    <row r="3033" spans="1:10" ht="12" customHeight="1" x14ac:dyDescent="0.2">
      <c r="A3033" s="264"/>
      <c r="B3033" s="232"/>
      <c r="C3033" s="233"/>
      <c r="D3033" s="234"/>
      <c r="E3033" s="231"/>
      <c r="F3033" s="263"/>
      <c r="G3033" s="261"/>
      <c r="H3033" s="262"/>
      <c r="I3033" s="225"/>
      <c r="J3033" s="263"/>
    </row>
    <row r="3034" spans="1:10" ht="12" customHeight="1" x14ac:dyDescent="0.2">
      <c r="A3034" s="264"/>
      <c r="B3034" s="232"/>
      <c r="C3034" s="232"/>
      <c r="D3034" s="234"/>
      <c r="E3034" s="231"/>
      <c r="F3034" s="226"/>
      <c r="G3034" s="260"/>
      <c r="H3034" s="262"/>
      <c r="I3034" s="225"/>
      <c r="J3034" s="231"/>
    </row>
    <row r="3035" spans="1:10" ht="12" customHeight="1" x14ac:dyDescent="0.2">
      <c r="A3035" s="264"/>
      <c r="B3035" s="232"/>
      <c r="C3035" s="233"/>
      <c r="D3035" s="234"/>
      <c r="E3035" s="231"/>
      <c r="F3035" s="263"/>
      <c r="G3035" s="261"/>
      <c r="H3035" s="262"/>
      <c r="I3035" s="225"/>
      <c r="J3035" s="263"/>
    </row>
    <row r="3036" spans="1:10" ht="12" customHeight="1" x14ac:dyDescent="0.2">
      <c r="A3036" s="264"/>
      <c r="B3036" s="232"/>
      <c r="C3036" s="232"/>
      <c r="D3036" s="234"/>
      <c r="E3036" s="235"/>
      <c r="F3036" s="267"/>
      <c r="G3036" s="260"/>
      <c r="H3036" s="262"/>
      <c r="I3036" s="268"/>
      <c r="J3036" s="235"/>
    </row>
    <row r="3037" spans="1:10" ht="12" customHeight="1" x14ac:dyDescent="0.2">
      <c r="A3037" s="264"/>
      <c r="B3037" s="232"/>
      <c r="C3037" s="233"/>
      <c r="D3037" s="234"/>
      <c r="E3037" s="235"/>
      <c r="F3037" s="267"/>
      <c r="G3037" s="261"/>
      <c r="H3037" s="262"/>
      <c r="I3037" s="268"/>
      <c r="J3037" s="235"/>
    </row>
    <row r="3038" spans="1:10" ht="12" customHeight="1" x14ac:dyDescent="0.2">
      <c r="A3038" s="264"/>
      <c r="B3038" s="232"/>
      <c r="C3038" s="232"/>
      <c r="D3038" s="234"/>
      <c r="E3038" s="235"/>
      <c r="F3038" s="267"/>
      <c r="G3038" s="260"/>
      <c r="H3038" s="262"/>
      <c r="I3038" s="267"/>
      <c r="J3038" s="235"/>
    </row>
    <row r="3039" spans="1:10" ht="12" customHeight="1" x14ac:dyDescent="0.2">
      <c r="A3039" s="264"/>
      <c r="B3039" s="232"/>
      <c r="C3039" s="233"/>
      <c r="D3039" s="234"/>
      <c r="E3039" s="235"/>
      <c r="F3039" s="267"/>
      <c r="G3039" s="261"/>
      <c r="H3039" s="262"/>
      <c r="I3039" s="267"/>
      <c r="J3039" s="235"/>
    </row>
    <row r="3040" spans="1:10" ht="12" customHeight="1" x14ac:dyDescent="0.2">
      <c r="A3040" s="266"/>
      <c r="B3040" s="232"/>
      <c r="C3040" s="232"/>
      <c r="D3040" s="232"/>
      <c r="E3040" s="231"/>
      <c r="F3040" s="225"/>
      <c r="G3040" s="260"/>
      <c r="H3040" s="262"/>
      <c r="I3040" s="225"/>
      <c r="J3040" s="231"/>
    </row>
    <row r="3041" spans="1:10" ht="12" customHeight="1" x14ac:dyDescent="0.2">
      <c r="A3041" s="266"/>
      <c r="B3041" s="232"/>
      <c r="C3041" s="232"/>
      <c r="D3041" s="232"/>
      <c r="E3041" s="231"/>
      <c r="F3041" s="265"/>
      <c r="G3041" s="261"/>
      <c r="H3041" s="262"/>
      <c r="I3041" s="225"/>
      <c r="J3041" s="263"/>
    </row>
    <row r="3042" spans="1:10" ht="12" customHeight="1" x14ac:dyDescent="0.2">
      <c r="A3042" s="264"/>
      <c r="B3042" s="232"/>
      <c r="C3042" s="232"/>
      <c r="D3042" s="234"/>
      <c r="E3042" s="231"/>
      <c r="F3042" s="225"/>
      <c r="G3042" s="260"/>
      <c r="H3042" s="262"/>
      <c r="I3042" s="225"/>
      <c r="J3042" s="231"/>
    </row>
    <row r="3043" spans="1:10" ht="12" customHeight="1" x14ac:dyDescent="0.2">
      <c r="A3043" s="264"/>
      <c r="B3043" s="232"/>
      <c r="C3043" s="232"/>
      <c r="D3043" s="234"/>
      <c r="E3043" s="231"/>
      <c r="F3043" s="265"/>
      <c r="G3043" s="261"/>
      <c r="H3043" s="262"/>
      <c r="I3043" s="225"/>
      <c r="J3043" s="263"/>
    </row>
    <row r="3044" spans="1:10" ht="12" customHeight="1" x14ac:dyDescent="0.2">
      <c r="A3044" s="264"/>
      <c r="B3044" s="232"/>
      <c r="C3044" s="232"/>
      <c r="D3044" s="234"/>
      <c r="E3044" s="231"/>
      <c r="F3044" s="225"/>
      <c r="G3044" s="260"/>
      <c r="H3044" s="262"/>
      <c r="I3044" s="225"/>
      <c r="J3044" s="231"/>
    </row>
    <row r="3045" spans="1:10" ht="12" customHeight="1" x14ac:dyDescent="0.2">
      <c r="A3045" s="264"/>
      <c r="B3045" s="232"/>
      <c r="C3045" s="233"/>
      <c r="D3045" s="234"/>
      <c r="E3045" s="231"/>
      <c r="F3045" s="265"/>
      <c r="G3045" s="261"/>
      <c r="H3045" s="262"/>
      <c r="I3045" s="225"/>
      <c r="J3045" s="263"/>
    </row>
    <row r="3046" spans="1:10" ht="12" customHeight="1" x14ac:dyDescent="0.2">
      <c r="A3046" s="264"/>
      <c r="B3046" s="232"/>
      <c r="C3046" s="232"/>
      <c r="D3046" s="234"/>
      <c r="E3046" s="231"/>
      <c r="F3046" s="225"/>
      <c r="G3046" s="260"/>
      <c r="H3046" s="262"/>
      <c r="I3046" s="225"/>
      <c r="J3046" s="231"/>
    </row>
    <row r="3047" spans="1:10" ht="12" customHeight="1" x14ac:dyDescent="0.2">
      <c r="A3047" s="264"/>
      <c r="B3047" s="232"/>
      <c r="C3047" s="233"/>
      <c r="D3047" s="234"/>
      <c r="E3047" s="231"/>
      <c r="F3047" s="265"/>
      <c r="G3047" s="261"/>
      <c r="H3047" s="262"/>
      <c r="I3047" s="225"/>
      <c r="J3047" s="263"/>
    </row>
    <row r="3048" spans="1:10" ht="12" customHeight="1" x14ac:dyDescent="0.2">
      <c r="A3048" s="264"/>
      <c r="B3048" s="232"/>
      <c r="C3048" s="232"/>
      <c r="D3048" s="234"/>
      <c r="E3048" s="231"/>
      <c r="F3048" s="225"/>
      <c r="G3048" s="260"/>
      <c r="H3048" s="262"/>
      <c r="I3048" s="225"/>
      <c r="J3048" s="231"/>
    </row>
    <row r="3049" spans="1:10" ht="12" customHeight="1" x14ac:dyDescent="0.2">
      <c r="A3049" s="264"/>
      <c r="B3049" s="232"/>
      <c r="C3049" s="233"/>
      <c r="D3049" s="234"/>
      <c r="E3049" s="231"/>
      <c r="F3049" s="265"/>
      <c r="G3049" s="261"/>
      <c r="H3049" s="262"/>
      <c r="I3049" s="225"/>
      <c r="J3049" s="263"/>
    </row>
    <row r="3050" spans="1:10" ht="12" customHeight="1" x14ac:dyDescent="0.2">
      <c r="A3050" s="264"/>
      <c r="B3050" s="232"/>
      <c r="C3050" s="232"/>
      <c r="D3050" s="234"/>
      <c r="E3050" s="231"/>
      <c r="F3050" s="225"/>
      <c r="G3050" s="260"/>
      <c r="H3050" s="262"/>
      <c r="I3050" s="225"/>
      <c r="J3050" s="231"/>
    </row>
    <row r="3051" spans="1:10" ht="12" customHeight="1" x14ac:dyDescent="0.2">
      <c r="A3051" s="264"/>
      <c r="B3051" s="232"/>
      <c r="C3051" s="233"/>
      <c r="D3051" s="234"/>
      <c r="E3051" s="231"/>
      <c r="F3051" s="265"/>
      <c r="G3051" s="261"/>
      <c r="H3051" s="262"/>
      <c r="I3051" s="225"/>
      <c r="J3051" s="263"/>
    </row>
    <row r="3052" spans="1:10" ht="12" customHeight="1" x14ac:dyDescent="0.2">
      <c r="A3052" s="264"/>
      <c r="B3052" s="232"/>
      <c r="C3052" s="232"/>
      <c r="D3052" s="234"/>
      <c r="E3052" s="231"/>
      <c r="F3052" s="226"/>
      <c r="G3052" s="260"/>
      <c r="H3052" s="262"/>
      <c r="I3052" s="225"/>
      <c r="J3052" s="231"/>
    </row>
    <row r="3053" spans="1:10" ht="12" customHeight="1" x14ac:dyDescent="0.2">
      <c r="A3053" s="264"/>
      <c r="B3053" s="232"/>
      <c r="C3053" s="233"/>
      <c r="D3053" s="234"/>
      <c r="E3053" s="231"/>
      <c r="F3053" s="263"/>
      <c r="G3053" s="261"/>
      <c r="H3053" s="262"/>
      <c r="I3053" s="225"/>
      <c r="J3053" s="263"/>
    </row>
    <row r="3054" spans="1:10" ht="12" customHeight="1" x14ac:dyDescent="0.2">
      <c r="A3054" s="264"/>
      <c r="B3054" s="232"/>
      <c r="C3054" s="232"/>
      <c r="D3054" s="234"/>
      <c r="E3054" s="231"/>
      <c r="F3054" s="226"/>
      <c r="G3054" s="260"/>
      <c r="H3054" s="262"/>
      <c r="I3054" s="225"/>
      <c r="J3054" s="231"/>
    </row>
    <row r="3055" spans="1:10" ht="12" customHeight="1" x14ac:dyDescent="0.2">
      <c r="A3055" s="264"/>
      <c r="B3055" s="232"/>
      <c r="C3055" s="233"/>
      <c r="D3055" s="234"/>
      <c r="E3055" s="231"/>
      <c r="F3055" s="263"/>
      <c r="G3055" s="261"/>
      <c r="H3055" s="262"/>
      <c r="I3055" s="225"/>
      <c r="J3055" s="263"/>
    </row>
    <row r="3056" spans="1:10" ht="12" customHeight="1" x14ac:dyDescent="0.2">
      <c r="A3056" s="264"/>
      <c r="B3056" s="232"/>
      <c r="C3056" s="232"/>
      <c r="D3056" s="234"/>
      <c r="E3056" s="231"/>
      <c r="F3056" s="226"/>
      <c r="G3056" s="260"/>
      <c r="H3056" s="262"/>
      <c r="I3056" s="225"/>
      <c r="J3056" s="231"/>
    </row>
    <row r="3057" spans="1:10" ht="12" customHeight="1" x14ac:dyDescent="0.2">
      <c r="A3057" s="264"/>
      <c r="B3057" s="232"/>
      <c r="C3057" s="233"/>
      <c r="D3057" s="234"/>
      <c r="E3057" s="231"/>
      <c r="F3057" s="263"/>
      <c r="G3057" s="261"/>
      <c r="H3057" s="262"/>
      <c r="I3057" s="225"/>
      <c r="J3057" s="263"/>
    </row>
    <row r="3058" spans="1:10" ht="12" customHeight="1" x14ac:dyDescent="0.2">
      <c r="A3058" s="264"/>
      <c r="B3058" s="232"/>
      <c r="C3058" s="232"/>
      <c r="D3058" s="234"/>
      <c r="E3058" s="231"/>
      <c r="F3058" s="226"/>
      <c r="G3058" s="260"/>
      <c r="H3058" s="262"/>
      <c r="I3058" s="225"/>
      <c r="J3058" s="231"/>
    </row>
    <row r="3059" spans="1:10" ht="12" customHeight="1" x14ac:dyDescent="0.2">
      <c r="A3059" s="264"/>
      <c r="B3059" s="232"/>
      <c r="C3059" s="233"/>
      <c r="D3059" s="234"/>
      <c r="E3059" s="231"/>
      <c r="F3059" s="263"/>
      <c r="G3059" s="261"/>
      <c r="H3059" s="262"/>
      <c r="I3059" s="225"/>
      <c r="J3059" s="263"/>
    </row>
    <row r="3060" spans="1:10" ht="12" customHeight="1" x14ac:dyDescent="0.2">
      <c r="A3060" s="264"/>
      <c r="B3060" s="232"/>
      <c r="C3060" s="232"/>
      <c r="D3060" s="234"/>
      <c r="E3060" s="231"/>
      <c r="F3060" s="226"/>
      <c r="G3060" s="260"/>
      <c r="H3060" s="262"/>
      <c r="I3060" s="225"/>
      <c r="J3060" s="231"/>
    </row>
    <row r="3061" spans="1:10" ht="12" customHeight="1" x14ac:dyDescent="0.2">
      <c r="A3061" s="264"/>
      <c r="B3061" s="232"/>
      <c r="C3061" s="233"/>
      <c r="D3061" s="234"/>
      <c r="E3061" s="231"/>
      <c r="F3061" s="263"/>
      <c r="G3061" s="261"/>
      <c r="H3061" s="262"/>
      <c r="I3061" s="225"/>
      <c r="J3061" s="263"/>
    </row>
    <row r="3062" spans="1:10" ht="12" customHeight="1" x14ac:dyDescent="0.2">
      <c r="A3062" s="264"/>
      <c r="B3062" s="232"/>
      <c r="C3062" s="232"/>
      <c r="D3062" s="234"/>
      <c r="E3062" s="231"/>
      <c r="F3062" s="226"/>
      <c r="G3062" s="260"/>
      <c r="H3062" s="262"/>
      <c r="I3062" s="225"/>
      <c r="J3062" s="231"/>
    </row>
    <row r="3063" spans="1:10" ht="12" customHeight="1" x14ac:dyDescent="0.2">
      <c r="A3063" s="264"/>
      <c r="B3063" s="232"/>
      <c r="C3063" s="233"/>
      <c r="D3063" s="234"/>
      <c r="E3063" s="231"/>
      <c r="F3063" s="263"/>
      <c r="G3063" s="261"/>
      <c r="H3063" s="262"/>
      <c r="I3063" s="225"/>
      <c r="J3063" s="263"/>
    </row>
    <row r="3064" spans="1:10" ht="12" customHeight="1" x14ac:dyDescent="0.2">
      <c r="A3064" s="264"/>
      <c r="B3064" s="232"/>
      <c r="C3064" s="232"/>
      <c r="D3064" s="234"/>
      <c r="E3064" s="231"/>
      <c r="F3064" s="226"/>
      <c r="G3064" s="260"/>
      <c r="H3064" s="262"/>
      <c r="I3064" s="225"/>
      <c r="J3064" s="231"/>
    </row>
    <row r="3065" spans="1:10" ht="12" customHeight="1" x14ac:dyDescent="0.2">
      <c r="A3065" s="264"/>
      <c r="B3065" s="232"/>
      <c r="C3065" s="233"/>
      <c r="D3065" s="234"/>
      <c r="E3065" s="231"/>
      <c r="F3065" s="263"/>
      <c r="G3065" s="261"/>
      <c r="H3065" s="262"/>
      <c r="I3065" s="225"/>
      <c r="J3065" s="263"/>
    </row>
    <row r="3066" spans="1:10" ht="12" customHeight="1" x14ac:dyDescent="0.2">
      <c r="A3066" s="264"/>
      <c r="B3066" s="232"/>
      <c r="C3066" s="232"/>
      <c r="D3066" s="234"/>
      <c r="E3066" s="231"/>
      <c r="F3066" s="226"/>
      <c r="G3066" s="260"/>
      <c r="H3066" s="262"/>
      <c r="I3066" s="225"/>
      <c r="J3066" s="231"/>
    </row>
    <row r="3067" spans="1:10" ht="12" customHeight="1" x14ac:dyDescent="0.2">
      <c r="A3067" s="264"/>
      <c r="B3067" s="232"/>
      <c r="C3067" s="233"/>
      <c r="D3067" s="234"/>
      <c r="E3067" s="231"/>
      <c r="F3067" s="263"/>
      <c r="G3067" s="261"/>
      <c r="H3067" s="262"/>
      <c r="I3067" s="225"/>
      <c r="J3067" s="263"/>
    </row>
    <row r="3068" spans="1:10" ht="12" customHeight="1" x14ac:dyDescent="0.2">
      <c r="A3068" s="264"/>
      <c r="B3068" s="232"/>
      <c r="C3068" s="232"/>
      <c r="D3068" s="234"/>
      <c r="E3068" s="231"/>
      <c r="F3068" s="226"/>
      <c r="G3068" s="260"/>
      <c r="H3068" s="262"/>
      <c r="I3068" s="225"/>
      <c r="J3068" s="231"/>
    </row>
    <row r="3069" spans="1:10" ht="12" customHeight="1" x14ac:dyDescent="0.2">
      <c r="A3069" s="264"/>
      <c r="B3069" s="232"/>
      <c r="C3069" s="233"/>
      <c r="D3069" s="234"/>
      <c r="E3069" s="231"/>
      <c r="F3069" s="263"/>
      <c r="G3069" s="261"/>
      <c r="H3069" s="262"/>
      <c r="I3069" s="225"/>
      <c r="J3069" s="263"/>
    </row>
    <row r="3070" spans="1:10" ht="12" customHeight="1" x14ac:dyDescent="0.2">
      <c r="A3070" s="264"/>
      <c r="B3070" s="232"/>
      <c r="C3070" s="232"/>
      <c r="D3070" s="234"/>
      <c r="E3070" s="231"/>
      <c r="F3070" s="226"/>
      <c r="G3070" s="260"/>
      <c r="H3070" s="262"/>
      <c r="I3070" s="225"/>
      <c r="J3070" s="231"/>
    </row>
    <row r="3071" spans="1:10" ht="12" customHeight="1" x14ac:dyDescent="0.2">
      <c r="A3071" s="264"/>
      <c r="B3071" s="232"/>
      <c r="C3071" s="233"/>
      <c r="D3071" s="234"/>
      <c r="E3071" s="231"/>
      <c r="F3071" s="263"/>
      <c r="G3071" s="261"/>
      <c r="H3071" s="262"/>
      <c r="I3071" s="225"/>
      <c r="J3071" s="263"/>
    </row>
    <row r="3072" spans="1:10" ht="12" customHeight="1" x14ac:dyDescent="0.2">
      <c r="A3072" s="264"/>
      <c r="B3072" s="232"/>
      <c r="C3072" s="232"/>
      <c r="D3072" s="234"/>
      <c r="E3072" s="231"/>
      <c r="F3072" s="226"/>
      <c r="G3072" s="260"/>
      <c r="H3072" s="262"/>
      <c r="I3072" s="225"/>
      <c r="J3072" s="231"/>
    </row>
    <row r="3073" spans="1:10" ht="12" customHeight="1" x14ac:dyDescent="0.2">
      <c r="A3073" s="264"/>
      <c r="B3073" s="232"/>
      <c r="C3073" s="233"/>
      <c r="D3073" s="234"/>
      <c r="E3073" s="231"/>
      <c r="F3073" s="263"/>
      <c r="G3073" s="261"/>
      <c r="H3073" s="262"/>
      <c r="I3073" s="225"/>
      <c r="J3073" s="263"/>
    </row>
    <row r="3074" spans="1:10" ht="12" customHeight="1" x14ac:dyDescent="0.2">
      <c r="A3074" s="264"/>
      <c r="B3074" s="232"/>
      <c r="C3074" s="232"/>
      <c r="D3074" s="234"/>
      <c r="E3074" s="231"/>
      <c r="F3074" s="226"/>
      <c r="G3074" s="260"/>
      <c r="H3074" s="262"/>
      <c r="I3074" s="225"/>
      <c r="J3074" s="231"/>
    </row>
    <row r="3075" spans="1:10" ht="12" customHeight="1" x14ac:dyDescent="0.2">
      <c r="A3075" s="264"/>
      <c r="B3075" s="232"/>
      <c r="C3075" s="233"/>
      <c r="D3075" s="234"/>
      <c r="E3075" s="231"/>
      <c r="F3075" s="263"/>
      <c r="G3075" s="261"/>
      <c r="H3075" s="262"/>
      <c r="I3075" s="225"/>
      <c r="J3075" s="263"/>
    </row>
    <row r="3076" spans="1:10" ht="12" customHeight="1" x14ac:dyDescent="0.2">
      <c r="A3076" s="264"/>
      <c r="B3076" s="232"/>
      <c r="C3076" s="232"/>
      <c r="D3076" s="234"/>
      <c r="E3076" s="231"/>
      <c r="F3076" s="226"/>
      <c r="G3076" s="260"/>
      <c r="H3076" s="262"/>
      <c r="I3076" s="225"/>
      <c r="J3076" s="231"/>
    </row>
    <row r="3077" spans="1:10" ht="12" customHeight="1" x14ac:dyDescent="0.2">
      <c r="A3077" s="264"/>
      <c r="B3077" s="232"/>
      <c r="C3077" s="233"/>
      <c r="D3077" s="234"/>
      <c r="E3077" s="231"/>
      <c r="F3077" s="263"/>
      <c r="G3077" s="261"/>
      <c r="H3077" s="262"/>
      <c r="I3077" s="225"/>
      <c r="J3077" s="263"/>
    </row>
    <row r="3078" spans="1:10" ht="12" customHeight="1" x14ac:dyDescent="0.2">
      <c r="A3078" s="264"/>
      <c r="B3078" s="232"/>
      <c r="C3078" s="232"/>
      <c r="D3078" s="234"/>
      <c r="E3078" s="231"/>
      <c r="F3078" s="226"/>
      <c r="G3078" s="260"/>
      <c r="H3078" s="262"/>
      <c r="I3078" s="225"/>
      <c r="J3078" s="231"/>
    </row>
    <row r="3079" spans="1:10" ht="12" customHeight="1" x14ac:dyDescent="0.2">
      <c r="A3079" s="264"/>
      <c r="B3079" s="232"/>
      <c r="C3079" s="233"/>
      <c r="D3079" s="234"/>
      <c r="E3079" s="231"/>
      <c r="F3079" s="263"/>
      <c r="G3079" s="261"/>
      <c r="H3079" s="262"/>
      <c r="I3079" s="225"/>
      <c r="J3079" s="263"/>
    </row>
    <row r="3080" spans="1:10" ht="12" customHeight="1" x14ac:dyDescent="0.2">
      <c r="A3080" s="264"/>
      <c r="B3080" s="232"/>
      <c r="C3080" s="232"/>
      <c r="D3080" s="234"/>
      <c r="E3080" s="231"/>
      <c r="F3080" s="226"/>
      <c r="G3080" s="260"/>
      <c r="H3080" s="262"/>
      <c r="I3080" s="225"/>
      <c r="J3080" s="231"/>
    </row>
    <row r="3081" spans="1:10" ht="12" customHeight="1" x14ac:dyDescent="0.2">
      <c r="A3081" s="264"/>
      <c r="B3081" s="232"/>
      <c r="C3081" s="233"/>
      <c r="D3081" s="234"/>
      <c r="E3081" s="231"/>
      <c r="F3081" s="263"/>
      <c r="G3081" s="261"/>
      <c r="H3081" s="262"/>
      <c r="I3081" s="225"/>
      <c r="J3081" s="263"/>
    </row>
    <row r="3082" spans="1:10" ht="12" customHeight="1" x14ac:dyDescent="0.2">
      <c r="A3082" s="264"/>
      <c r="B3082" s="232"/>
      <c r="C3082" s="232"/>
      <c r="D3082" s="234"/>
      <c r="E3082" s="231"/>
      <c r="F3082" s="226"/>
      <c r="G3082" s="260"/>
      <c r="H3082" s="262"/>
      <c r="I3082" s="225"/>
      <c r="J3082" s="231"/>
    </row>
    <row r="3083" spans="1:10" ht="12" customHeight="1" x14ac:dyDescent="0.2">
      <c r="A3083" s="264"/>
      <c r="B3083" s="232"/>
      <c r="C3083" s="233"/>
      <c r="D3083" s="234"/>
      <c r="E3083" s="231"/>
      <c r="F3083" s="263"/>
      <c r="G3083" s="261"/>
      <c r="H3083" s="262"/>
      <c r="I3083" s="225"/>
      <c r="J3083" s="263"/>
    </row>
    <row r="3084" spans="1:10" ht="12" customHeight="1" x14ac:dyDescent="0.2">
      <c r="A3084" s="264"/>
      <c r="B3084" s="232"/>
      <c r="C3084" s="232"/>
      <c r="D3084" s="234"/>
      <c r="E3084" s="231"/>
      <c r="F3084" s="226"/>
      <c r="G3084" s="260"/>
      <c r="H3084" s="262"/>
      <c r="I3084" s="225"/>
      <c r="J3084" s="231"/>
    </row>
    <row r="3085" spans="1:10" ht="12" customHeight="1" x14ac:dyDescent="0.2">
      <c r="A3085" s="264"/>
      <c r="B3085" s="232"/>
      <c r="C3085" s="233"/>
      <c r="D3085" s="234"/>
      <c r="E3085" s="231"/>
      <c r="F3085" s="263"/>
      <c r="G3085" s="261"/>
      <c r="H3085" s="262"/>
      <c r="I3085" s="225"/>
      <c r="J3085" s="263"/>
    </row>
    <row r="3086" spans="1:10" ht="12" customHeight="1" x14ac:dyDescent="0.2">
      <c r="A3086" s="264"/>
      <c r="B3086" s="232"/>
      <c r="C3086" s="232"/>
      <c r="D3086" s="234"/>
      <c r="E3086" s="231"/>
      <c r="F3086" s="226"/>
      <c r="G3086" s="260"/>
      <c r="H3086" s="262"/>
      <c r="I3086" s="225"/>
      <c r="J3086" s="231"/>
    </row>
    <row r="3087" spans="1:10" ht="12" customHeight="1" x14ac:dyDescent="0.2">
      <c r="A3087" s="264"/>
      <c r="B3087" s="232"/>
      <c r="C3087" s="233"/>
      <c r="D3087" s="234"/>
      <c r="E3087" s="231"/>
      <c r="F3087" s="263"/>
      <c r="G3087" s="261"/>
      <c r="H3087" s="262"/>
      <c r="I3087" s="225"/>
      <c r="J3087" s="263"/>
    </row>
    <row r="3088" spans="1:10" ht="12" customHeight="1" x14ac:dyDescent="0.2">
      <c r="A3088" s="264"/>
      <c r="B3088" s="232"/>
      <c r="C3088" s="232"/>
      <c r="D3088" s="234"/>
      <c r="E3088" s="231"/>
      <c r="F3088" s="226"/>
      <c r="G3088" s="260"/>
      <c r="H3088" s="262"/>
      <c r="I3088" s="225"/>
      <c r="J3088" s="231"/>
    </row>
    <row r="3089" spans="1:10" ht="12" customHeight="1" x14ac:dyDescent="0.2">
      <c r="A3089" s="264"/>
      <c r="B3089" s="232"/>
      <c r="C3089" s="233"/>
      <c r="D3089" s="234"/>
      <c r="E3089" s="231"/>
      <c r="F3089" s="263"/>
      <c r="G3089" s="261"/>
      <c r="H3089" s="262"/>
      <c r="I3089" s="225"/>
      <c r="J3089" s="263"/>
    </row>
    <row r="3090" spans="1:10" ht="12" customHeight="1" x14ac:dyDescent="0.2">
      <c r="A3090" s="264"/>
      <c r="B3090" s="232"/>
      <c r="C3090" s="232"/>
      <c r="D3090" s="234"/>
      <c r="E3090" s="231"/>
      <c r="F3090" s="226"/>
      <c r="G3090" s="260"/>
      <c r="H3090" s="262"/>
      <c r="I3090" s="225"/>
      <c r="J3090" s="231"/>
    </row>
    <row r="3091" spans="1:10" ht="12" customHeight="1" x14ac:dyDescent="0.2">
      <c r="A3091" s="264"/>
      <c r="B3091" s="232"/>
      <c r="C3091" s="233"/>
      <c r="D3091" s="234"/>
      <c r="E3091" s="231"/>
      <c r="F3091" s="263"/>
      <c r="G3091" s="261"/>
      <c r="H3091" s="262"/>
      <c r="I3091" s="225"/>
      <c r="J3091" s="263"/>
    </row>
    <row r="3092" spans="1:10" ht="12" customHeight="1" x14ac:dyDescent="0.2">
      <c r="A3092" s="264"/>
      <c r="B3092" s="232"/>
      <c r="C3092" s="232"/>
      <c r="D3092" s="234"/>
      <c r="E3092" s="231"/>
      <c r="F3092" s="226"/>
      <c r="G3092" s="260"/>
      <c r="H3092" s="262"/>
      <c r="I3092" s="225"/>
      <c r="J3092" s="231"/>
    </row>
    <row r="3093" spans="1:10" ht="12" customHeight="1" x14ac:dyDescent="0.2">
      <c r="A3093" s="264"/>
      <c r="B3093" s="232"/>
      <c r="C3093" s="233"/>
      <c r="D3093" s="234"/>
      <c r="E3093" s="231"/>
      <c r="F3093" s="263"/>
      <c r="G3093" s="261"/>
      <c r="H3093" s="262"/>
      <c r="I3093" s="225"/>
      <c r="J3093" s="263"/>
    </row>
    <row r="3094" spans="1:10" ht="12" customHeight="1" x14ac:dyDescent="0.2">
      <c r="A3094" s="264"/>
      <c r="B3094" s="232"/>
      <c r="C3094" s="232"/>
      <c r="D3094" s="234"/>
      <c r="E3094" s="231"/>
      <c r="F3094" s="226"/>
      <c r="G3094" s="260"/>
      <c r="H3094" s="262"/>
      <c r="I3094" s="225"/>
      <c r="J3094" s="231"/>
    </row>
    <row r="3095" spans="1:10" ht="12" customHeight="1" x14ac:dyDescent="0.2">
      <c r="A3095" s="264"/>
      <c r="B3095" s="232"/>
      <c r="C3095" s="233"/>
      <c r="D3095" s="234"/>
      <c r="E3095" s="231"/>
      <c r="F3095" s="263"/>
      <c r="G3095" s="261"/>
      <c r="H3095" s="262"/>
      <c r="I3095" s="225"/>
      <c r="J3095" s="263"/>
    </row>
    <row r="3096" spans="1:10" ht="12" customHeight="1" x14ac:dyDescent="0.2">
      <c r="A3096" s="264"/>
      <c r="B3096" s="232"/>
      <c r="C3096" s="232"/>
      <c r="D3096" s="234"/>
      <c r="E3096" s="231"/>
      <c r="F3096" s="226"/>
      <c r="G3096" s="260"/>
      <c r="H3096" s="262"/>
      <c r="I3096" s="225"/>
      <c r="J3096" s="231"/>
    </row>
    <row r="3097" spans="1:10" ht="12" customHeight="1" x14ac:dyDescent="0.2">
      <c r="A3097" s="264"/>
      <c r="B3097" s="232"/>
      <c r="C3097" s="233"/>
      <c r="D3097" s="234"/>
      <c r="E3097" s="231"/>
      <c r="F3097" s="263"/>
      <c r="G3097" s="261"/>
      <c r="H3097" s="262"/>
      <c r="I3097" s="225"/>
      <c r="J3097" s="263"/>
    </row>
    <row r="3098" spans="1:10" ht="12" customHeight="1" x14ac:dyDescent="0.2">
      <c r="A3098" s="264"/>
      <c r="B3098" s="232"/>
      <c r="C3098" s="232"/>
      <c r="D3098" s="234"/>
      <c r="E3098" s="231"/>
      <c r="F3098" s="226"/>
      <c r="G3098" s="260"/>
      <c r="H3098" s="262"/>
      <c r="I3098" s="225"/>
      <c r="J3098" s="231"/>
    </row>
    <row r="3099" spans="1:10" ht="12" customHeight="1" x14ac:dyDescent="0.2">
      <c r="A3099" s="264"/>
      <c r="B3099" s="232"/>
      <c r="C3099" s="233"/>
      <c r="D3099" s="234"/>
      <c r="E3099" s="231"/>
      <c r="F3099" s="263"/>
      <c r="G3099" s="261"/>
      <c r="H3099" s="262"/>
      <c r="I3099" s="225"/>
      <c r="J3099" s="263"/>
    </row>
    <row r="3100" spans="1:10" ht="12" customHeight="1" x14ac:dyDescent="0.2">
      <c r="A3100" s="264"/>
      <c r="B3100" s="232"/>
      <c r="C3100" s="232"/>
      <c r="D3100" s="234"/>
      <c r="E3100" s="231"/>
      <c r="F3100" s="226"/>
      <c r="G3100" s="260"/>
      <c r="H3100" s="262"/>
      <c r="I3100" s="225"/>
      <c r="J3100" s="231"/>
    </row>
    <row r="3101" spans="1:10" ht="12" customHeight="1" x14ac:dyDescent="0.2">
      <c r="A3101" s="264"/>
      <c r="B3101" s="232"/>
      <c r="C3101" s="233"/>
      <c r="D3101" s="234"/>
      <c r="E3101" s="231"/>
      <c r="F3101" s="263"/>
      <c r="G3101" s="261"/>
      <c r="H3101" s="262"/>
      <c r="I3101" s="225"/>
      <c r="J3101" s="263"/>
    </row>
    <row r="3102" spans="1:10" ht="12" customHeight="1" x14ac:dyDescent="0.2">
      <c r="A3102" s="264"/>
      <c r="B3102" s="232"/>
      <c r="C3102" s="232"/>
      <c r="D3102" s="234"/>
      <c r="E3102" s="231"/>
      <c r="F3102" s="226"/>
      <c r="G3102" s="260"/>
      <c r="H3102" s="262"/>
      <c r="I3102" s="225"/>
      <c r="J3102" s="231"/>
    </row>
    <row r="3103" spans="1:10" ht="12" customHeight="1" x14ac:dyDescent="0.2">
      <c r="A3103" s="264"/>
      <c r="B3103" s="232"/>
      <c r="C3103" s="233"/>
      <c r="D3103" s="234"/>
      <c r="E3103" s="231"/>
      <c r="F3103" s="263"/>
      <c r="G3103" s="261"/>
      <c r="H3103" s="262"/>
      <c r="I3103" s="225"/>
      <c r="J3103" s="263"/>
    </row>
    <row r="3104" spans="1:10" ht="12" customHeight="1" x14ac:dyDescent="0.2">
      <c r="A3104" s="264"/>
      <c r="B3104" s="232"/>
      <c r="C3104" s="232"/>
      <c r="D3104" s="234"/>
      <c r="E3104" s="231"/>
      <c r="F3104" s="226"/>
      <c r="G3104" s="260"/>
      <c r="H3104" s="262"/>
      <c r="I3104" s="225"/>
      <c r="J3104" s="231"/>
    </row>
    <row r="3105" spans="1:10" ht="12" customHeight="1" x14ac:dyDescent="0.2">
      <c r="A3105" s="264"/>
      <c r="B3105" s="232"/>
      <c r="C3105" s="233"/>
      <c r="D3105" s="234"/>
      <c r="E3105" s="231"/>
      <c r="F3105" s="263"/>
      <c r="G3105" s="261"/>
      <c r="H3105" s="262"/>
      <c r="I3105" s="225"/>
      <c r="J3105" s="263"/>
    </row>
    <row r="3106" spans="1:10" ht="12" customHeight="1" x14ac:dyDescent="0.2">
      <c r="A3106" s="264"/>
      <c r="B3106" s="232"/>
      <c r="C3106" s="232"/>
      <c r="D3106" s="234"/>
      <c r="E3106" s="231"/>
      <c r="F3106" s="226"/>
      <c r="G3106" s="260"/>
      <c r="H3106" s="262"/>
      <c r="I3106" s="225"/>
      <c r="J3106" s="231"/>
    </row>
    <row r="3107" spans="1:10" ht="12" customHeight="1" x14ac:dyDescent="0.2">
      <c r="A3107" s="264"/>
      <c r="B3107" s="232"/>
      <c r="C3107" s="233"/>
      <c r="D3107" s="234"/>
      <c r="E3107" s="231"/>
      <c r="F3107" s="263"/>
      <c r="G3107" s="261"/>
      <c r="H3107" s="262"/>
      <c r="I3107" s="225"/>
      <c r="J3107" s="263"/>
    </row>
    <row r="3108" spans="1:10" ht="12" customHeight="1" x14ac:dyDescent="0.2">
      <c r="A3108" s="264"/>
      <c r="B3108" s="232"/>
      <c r="C3108" s="232"/>
      <c r="D3108" s="234"/>
      <c r="E3108" s="231"/>
      <c r="F3108" s="226"/>
      <c r="G3108" s="260"/>
      <c r="H3108" s="262"/>
      <c r="I3108" s="225"/>
      <c r="J3108" s="231"/>
    </row>
    <row r="3109" spans="1:10" ht="12" customHeight="1" x14ac:dyDescent="0.2">
      <c r="A3109" s="264"/>
      <c r="B3109" s="232"/>
      <c r="C3109" s="233"/>
      <c r="D3109" s="234"/>
      <c r="E3109" s="231"/>
      <c r="F3109" s="263"/>
      <c r="G3109" s="261"/>
      <c r="H3109" s="262"/>
      <c r="I3109" s="225"/>
      <c r="J3109" s="263"/>
    </row>
    <row r="3110" spans="1:10" ht="12" customHeight="1" x14ac:dyDescent="0.2">
      <c r="A3110" s="264"/>
      <c r="B3110" s="227"/>
      <c r="C3110" s="228"/>
      <c r="D3110" s="230"/>
      <c r="E3110" s="231"/>
      <c r="F3110" s="226"/>
      <c r="G3110" s="260"/>
      <c r="H3110" s="262"/>
      <c r="I3110" s="225"/>
      <c r="J3110" s="231"/>
    </row>
    <row r="3111" spans="1:10" ht="12" customHeight="1" x14ac:dyDescent="0.2">
      <c r="A3111" s="264"/>
      <c r="B3111" s="227"/>
      <c r="C3111" s="229"/>
      <c r="D3111" s="230"/>
      <c r="E3111" s="231"/>
      <c r="F3111" s="263"/>
      <c r="G3111" s="261"/>
      <c r="H3111" s="262"/>
      <c r="I3111" s="225"/>
      <c r="J3111" s="263"/>
    </row>
    <row r="3112" spans="1:10" ht="12" customHeight="1" x14ac:dyDescent="0.2">
      <c r="A3112" s="264"/>
      <c r="B3112" s="227"/>
      <c r="C3112" s="228"/>
      <c r="D3112" s="230"/>
      <c r="E3112" s="231"/>
      <c r="F3112" s="226"/>
      <c r="G3112" s="260"/>
      <c r="H3112" s="262"/>
      <c r="I3112" s="225"/>
      <c r="J3112" s="231"/>
    </row>
    <row r="3113" spans="1:10" ht="12" customHeight="1" x14ac:dyDescent="0.2">
      <c r="A3113" s="264"/>
      <c r="B3113" s="227"/>
      <c r="C3113" s="229"/>
      <c r="D3113" s="230"/>
      <c r="E3113" s="231"/>
      <c r="F3113" s="263"/>
      <c r="G3113" s="261"/>
      <c r="H3113" s="262"/>
      <c r="I3113" s="225"/>
      <c r="J3113" s="263"/>
    </row>
    <row r="3114" spans="1:10" ht="12" customHeight="1" x14ac:dyDescent="0.2">
      <c r="A3114" s="264"/>
      <c r="B3114" s="227"/>
      <c r="C3114" s="228"/>
      <c r="D3114" s="230"/>
      <c r="E3114" s="231"/>
      <c r="F3114" s="226"/>
      <c r="G3114" s="260"/>
      <c r="H3114" s="262"/>
      <c r="I3114" s="225"/>
      <c r="J3114" s="231"/>
    </row>
    <row r="3115" spans="1:10" ht="12" customHeight="1" x14ac:dyDescent="0.2">
      <c r="A3115" s="264"/>
      <c r="B3115" s="227"/>
      <c r="C3115" s="229"/>
      <c r="D3115" s="230"/>
      <c r="E3115" s="231"/>
      <c r="F3115" s="263"/>
      <c r="G3115" s="261"/>
      <c r="H3115" s="262"/>
      <c r="I3115" s="225"/>
      <c r="J3115" s="263"/>
    </row>
    <row r="3116" spans="1:10" ht="12" customHeight="1" x14ac:dyDescent="0.2">
      <c r="A3116" s="264"/>
      <c r="B3116" s="227"/>
      <c r="C3116" s="228"/>
      <c r="D3116" s="230"/>
      <c r="E3116" s="231"/>
      <c r="F3116" s="226"/>
      <c r="G3116" s="260"/>
      <c r="H3116" s="262"/>
      <c r="I3116" s="225"/>
      <c r="J3116" s="231"/>
    </row>
    <row r="3117" spans="1:10" ht="12" customHeight="1" x14ac:dyDescent="0.2">
      <c r="A3117" s="264"/>
      <c r="B3117" s="227"/>
      <c r="C3117" s="229"/>
      <c r="D3117" s="230"/>
      <c r="E3117" s="231"/>
      <c r="F3117" s="263"/>
      <c r="G3117" s="261"/>
      <c r="H3117" s="262"/>
      <c r="I3117" s="225"/>
      <c r="J3117" s="263"/>
    </row>
    <row r="3118" spans="1:10" ht="12" customHeight="1" x14ac:dyDescent="0.2">
      <c r="A3118" s="264"/>
      <c r="B3118" s="227"/>
      <c r="C3118" s="228"/>
      <c r="D3118" s="230"/>
      <c r="E3118" s="231"/>
      <c r="F3118" s="226"/>
      <c r="G3118" s="260"/>
      <c r="H3118" s="262"/>
      <c r="I3118" s="225"/>
      <c r="J3118" s="231"/>
    </row>
    <row r="3119" spans="1:10" ht="12" customHeight="1" x14ac:dyDescent="0.2">
      <c r="A3119" s="264"/>
      <c r="B3119" s="227"/>
      <c r="C3119" s="229"/>
      <c r="D3119" s="230"/>
      <c r="E3119" s="231"/>
      <c r="F3119" s="263"/>
      <c r="G3119" s="261"/>
      <c r="H3119" s="262"/>
      <c r="I3119" s="225"/>
      <c r="J3119" s="263"/>
    </row>
    <row r="3120" spans="1:10" ht="12" customHeight="1" x14ac:dyDescent="0.2">
      <c r="A3120" s="264"/>
      <c r="B3120" s="227"/>
      <c r="C3120" s="228"/>
      <c r="D3120" s="230"/>
      <c r="E3120" s="231"/>
      <c r="F3120" s="226"/>
      <c r="G3120" s="260"/>
      <c r="H3120" s="262"/>
      <c r="I3120" s="225"/>
      <c r="J3120" s="231"/>
    </row>
    <row r="3121" spans="1:10" ht="12" customHeight="1" x14ac:dyDescent="0.2">
      <c r="A3121" s="264"/>
      <c r="B3121" s="227"/>
      <c r="C3121" s="229"/>
      <c r="D3121" s="230"/>
      <c r="E3121" s="231"/>
      <c r="F3121" s="263"/>
      <c r="G3121" s="261"/>
      <c r="H3121" s="262"/>
      <c r="I3121" s="225"/>
      <c r="J3121" s="263"/>
    </row>
    <row r="3122" spans="1:10" ht="12" customHeight="1" x14ac:dyDescent="0.2">
      <c r="A3122" s="264"/>
      <c r="B3122" s="227"/>
      <c r="C3122" s="228"/>
      <c r="D3122" s="230"/>
      <c r="E3122" s="231"/>
      <c r="F3122" s="226"/>
      <c r="G3122" s="260"/>
      <c r="H3122" s="262"/>
      <c r="I3122" s="225"/>
      <c r="J3122" s="231"/>
    </row>
    <row r="3123" spans="1:10" ht="12" customHeight="1" x14ac:dyDescent="0.2">
      <c r="A3123" s="264"/>
      <c r="B3123" s="227"/>
      <c r="C3123" s="229"/>
      <c r="D3123" s="230"/>
      <c r="E3123" s="231"/>
      <c r="F3123" s="263"/>
      <c r="G3123" s="261"/>
      <c r="H3123" s="262"/>
      <c r="I3123" s="225"/>
      <c r="J3123" s="263"/>
    </row>
    <row r="3124" spans="1:10" ht="12" customHeight="1" x14ac:dyDescent="0.2">
      <c r="A3124" s="264"/>
      <c r="B3124" s="227"/>
      <c r="C3124" s="228"/>
      <c r="D3124" s="230"/>
      <c r="E3124" s="231"/>
      <c r="F3124" s="226"/>
      <c r="G3124" s="260"/>
      <c r="H3124" s="262"/>
      <c r="I3124" s="225"/>
      <c r="J3124" s="231"/>
    </row>
    <row r="3125" spans="1:10" ht="12" customHeight="1" x14ac:dyDescent="0.2">
      <c r="A3125" s="264"/>
      <c r="B3125" s="227"/>
      <c r="C3125" s="229"/>
      <c r="D3125" s="230"/>
      <c r="E3125" s="231"/>
      <c r="F3125" s="263"/>
      <c r="G3125" s="261"/>
      <c r="H3125" s="262"/>
      <c r="I3125" s="225"/>
      <c r="J3125" s="263"/>
    </row>
    <row r="3126" spans="1:10" ht="12" customHeight="1" x14ac:dyDescent="0.2">
      <c r="A3126" s="264"/>
      <c r="B3126" s="227"/>
      <c r="C3126" s="228"/>
      <c r="D3126" s="230"/>
      <c r="E3126" s="231"/>
      <c r="F3126" s="226"/>
      <c r="G3126" s="260"/>
      <c r="H3126" s="262"/>
      <c r="I3126" s="225"/>
      <c r="J3126" s="231"/>
    </row>
    <row r="3127" spans="1:10" ht="12" customHeight="1" x14ac:dyDescent="0.2">
      <c r="A3127" s="264"/>
      <c r="B3127" s="227"/>
      <c r="C3127" s="229"/>
      <c r="D3127" s="230"/>
      <c r="E3127" s="231"/>
      <c r="F3127" s="263"/>
      <c r="G3127" s="261"/>
      <c r="H3127" s="262"/>
      <c r="I3127" s="225"/>
      <c r="J3127" s="263"/>
    </row>
    <row r="3128" spans="1:10" ht="12" customHeight="1" x14ac:dyDescent="0.2">
      <c r="A3128" s="264"/>
      <c r="B3128" s="227"/>
      <c r="C3128" s="228"/>
      <c r="D3128" s="230"/>
      <c r="E3128" s="231"/>
      <c r="F3128" s="226"/>
      <c r="G3128" s="260"/>
      <c r="H3128" s="262"/>
      <c r="I3128" s="225"/>
      <c r="J3128" s="231"/>
    </row>
    <row r="3129" spans="1:10" ht="12" customHeight="1" x14ac:dyDescent="0.2">
      <c r="A3129" s="264"/>
      <c r="B3129" s="227"/>
      <c r="C3129" s="229"/>
      <c r="D3129" s="230"/>
      <c r="E3129" s="231"/>
      <c r="F3129" s="263"/>
      <c r="G3129" s="261"/>
      <c r="H3129" s="262"/>
      <c r="I3129" s="225"/>
      <c r="J3129" s="263"/>
    </row>
    <row r="3130" spans="1:10" ht="12" customHeight="1" x14ac:dyDescent="0.2">
      <c r="A3130" s="264"/>
      <c r="B3130" s="227"/>
      <c r="C3130" s="228"/>
      <c r="D3130" s="230"/>
      <c r="E3130" s="231"/>
      <c r="F3130" s="226"/>
      <c r="G3130" s="260"/>
      <c r="H3130" s="262"/>
      <c r="I3130" s="225"/>
      <c r="J3130" s="231"/>
    </row>
    <row r="3131" spans="1:10" ht="12" customHeight="1" x14ac:dyDescent="0.2">
      <c r="A3131" s="264"/>
      <c r="B3131" s="227"/>
      <c r="C3131" s="229"/>
      <c r="D3131" s="230"/>
      <c r="E3131" s="231"/>
      <c r="F3131" s="263"/>
      <c r="G3131" s="261"/>
      <c r="H3131" s="262"/>
      <c r="I3131" s="225"/>
      <c r="J3131" s="263"/>
    </row>
    <row r="3132" spans="1:10" ht="12" customHeight="1" x14ac:dyDescent="0.2">
      <c r="A3132" s="264"/>
      <c r="B3132" s="227"/>
      <c r="C3132" s="228"/>
      <c r="D3132" s="230"/>
      <c r="E3132" s="231"/>
      <c r="F3132" s="226"/>
      <c r="G3132" s="260"/>
      <c r="H3132" s="262"/>
      <c r="I3132" s="225"/>
      <c r="J3132" s="231"/>
    </row>
    <row r="3133" spans="1:10" ht="12" customHeight="1" x14ac:dyDescent="0.2">
      <c r="A3133" s="264"/>
      <c r="B3133" s="227"/>
      <c r="C3133" s="229"/>
      <c r="D3133" s="230"/>
      <c r="E3133" s="231"/>
      <c r="F3133" s="263"/>
      <c r="G3133" s="261"/>
      <c r="H3133" s="262"/>
      <c r="I3133" s="225"/>
      <c r="J3133" s="263"/>
    </row>
    <row r="3134" spans="1:10" ht="12" customHeight="1" x14ac:dyDescent="0.2">
      <c r="A3134" s="264"/>
      <c r="B3134" s="227"/>
      <c r="C3134" s="228"/>
      <c r="D3134" s="230"/>
      <c r="E3134" s="231"/>
      <c r="F3134" s="226"/>
      <c r="G3134" s="260"/>
      <c r="H3134" s="262"/>
      <c r="I3134" s="225"/>
      <c r="J3134" s="231"/>
    </row>
    <row r="3135" spans="1:10" ht="12" customHeight="1" x14ac:dyDescent="0.2">
      <c r="A3135" s="264"/>
      <c r="B3135" s="227"/>
      <c r="C3135" s="229"/>
      <c r="D3135" s="230"/>
      <c r="E3135" s="231"/>
      <c r="F3135" s="263"/>
      <c r="G3135" s="261"/>
      <c r="H3135" s="262"/>
      <c r="I3135" s="225"/>
      <c r="J3135" s="263"/>
    </row>
    <row r="3136" spans="1:10" ht="12" customHeight="1" x14ac:dyDescent="0.2">
      <c r="A3136" s="264"/>
      <c r="B3136" s="227"/>
      <c r="C3136" s="228"/>
      <c r="D3136" s="230"/>
      <c r="E3136" s="231"/>
      <c r="F3136" s="226"/>
      <c r="G3136" s="260"/>
      <c r="H3136" s="262"/>
      <c r="I3136" s="225"/>
      <c r="J3136" s="231"/>
    </row>
    <row r="3137" spans="1:10" ht="12" customHeight="1" x14ac:dyDescent="0.2">
      <c r="A3137" s="264"/>
      <c r="B3137" s="227"/>
      <c r="C3137" s="229"/>
      <c r="D3137" s="230"/>
      <c r="E3137" s="231"/>
      <c r="F3137" s="263"/>
      <c r="G3137" s="261"/>
      <c r="H3137" s="262"/>
      <c r="I3137" s="225"/>
      <c r="J3137" s="263"/>
    </row>
    <row r="3138" spans="1:10" ht="12" customHeight="1" x14ac:dyDescent="0.2">
      <c r="A3138" s="264"/>
      <c r="B3138" s="227"/>
      <c r="C3138" s="228"/>
      <c r="D3138" s="230"/>
      <c r="E3138" s="231"/>
      <c r="F3138" s="226"/>
      <c r="G3138" s="260"/>
      <c r="H3138" s="262"/>
      <c r="I3138" s="225"/>
      <c r="J3138" s="231"/>
    </row>
    <row r="3139" spans="1:10" ht="12" customHeight="1" x14ac:dyDescent="0.2">
      <c r="A3139" s="264"/>
      <c r="B3139" s="227"/>
      <c r="C3139" s="229"/>
      <c r="D3139" s="230"/>
      <c r="E3139" s="231"/>
      <c r="F3139" s="263"/>
      <c r="G3139" s="261"/>
      <c r="H3139" s="262"/>
      <c r="I3139" s="225"/>
      <c r="J3139" s="263"/>
    </row>
    <row r="3140" spans="1:10" ht="12" customHeight="1" x14ac:dyDescent="0.2">
      <c r="A3140" s="264"/>
      <c r="B3140" s="227"/>
      <c r="C3140" s="228"/>
      <c r="D3140" s="230"/>
      <c r="E3140" s="231"/>
      <c r="F3140" s="226"/>
      <c r="G3140" s="260"/>
      <c r="H3140" s="262"/>
      <c r="I3140" s="225"/>
      <c r="J3140" s="231"/>
    </row>
    <row r="3141" spans="1:10" ht="12" customHeight="1" x14ac:dyDescent="0.2">
      <c r="A3141" s="264"/>
      <c r="B3141" s="227"/>
      <c r="C3141" s="229"/>
      <c r="D3141" s="230"/>
      <c r="E3141" s="231"/>
      <c r="F3141" s="263"/>
      <c r="G3141" s="261"/>
      <c r="H3141" s="262"/>
      <c r="I3141" s="225"/>
      <c r="J3141" s="263"/>
    </row>
    <row r="3142" spans="1:10" ht="12" customHeight="1" x14ac:dyDescent="0.2">
      <c r="A3142" s="264"/>
      <c r="B3142" s="227"/>
      <c r="C3142" s="228"/>
      <c r="D3142" s="230"/>
      <c r="E3142" s="231"/>
      <c r="F3142" s="226"/>
      <c r="G3142" s="260"/>
      <c r="H3142" s="262"/>
      <c r="I3142" s="225"/>
      <c r="J3142" s="231"/>
    </row>
    <row r="3143" spans="1:10" ht="12" customHeight="1" x14ac:dyDescent="0.2">
      <c r="A3143" s="264"/>
      <c r="B3143" s="227"/>
      <c r="C3143" s="229"/>
      <c r="D3143" s="230"/>
      <c r="E3143" s="231"/>
      <c r="F3143" s="263"/>
      <c r="G3143" s="261"/>
      <c r="H3143" s="262"/>
      <c r="I3143" s="225"/>
      <c r="J3143" s="263"/>
    </row>
    <row r="3144" spans="1:10" ht="12" customHeight="1" x14ac:dyDescent="0.2">
      <c r="A3144" s="264"/>
      <c r="B3144" s="227"/>
      <c r="C3144" s="228"/>
      <c r="D3144" s="230"/>
      <c r="E3144" s="231"/>
      <c r="F3144" s="226"/>
      <c r="G3144" s="260"/>
      <c r="H3144" s="262"/>
      <c r="I3144" s="225"/>
      <c r="J3144" s="231"/>
    </row>
    <row r="3145" spans="1:10" ht="12" customHeight="1" x14ac:dyDescent="0.2">
      <c r="A3145" s="264"/>
      <c r="B3145" s="227"/>
      <c r="C3145" s="229"/>
      <c r="D3145" s="230"/>
      <c r="E3145" s="231"/>
      <c r="F3145" s="263"/>
      <c r="G3145" s="261"/>
      <c r="H3145" s="262"/>
      <c r="I3145" s="225"/>
      <c r="J3145" s="263"/>
    </row>
    <row r="3146" spans="1:10" ht="12" customHeight="1" x14ac:dyDescent="0.2">
      <c r="A3146" s="264"/>
      <c r="B3146" s="227"/>
      <c r="C3146" s="228"/>
      <c r="D3146" s="230"/>
      <c r="E3146" s="231"/>
      <c r="F3146" s="226"/>
      <c r="G3146" s="260"/>
      <c r="H3146" s="262"/>
      <c r="I3146" s="225"/>
      <c r="J3146" s="231"/>
    </row>
    <row r="3147" spans="1:10" ht="12" customHeight="1" x14ac:dyDescent="0.2">
      <c r="A3147" s="264"/>
      <c r="B3147" s="227"/>
      <c r="C3147" s="229"/>
      <c r="D3147" s="230"/>
      <c r="E3147" s="231"/>
      <c r="F3147" s="263"/>
      <c r="G3147" s="261"/>
      <c r="H3147" s="262"/>
      <c r="I3147" s="225"/>
      <c r="J3147" s="263"/>
    </row>
    <row r="3148" spans="1:10" ht="12" customHeight="1" x14ac:dyDescent="0.2">
      <c r="A3148" s="264"/>
      <c r="B3148" s="227"/>
      <c r="C3148" s="228"/>
      <c r="D3148" s="230"/>
      <c r="E3148" s="231"/>
      <c r="F3148" s="226"/>
      <c r="G3148" s="260"/>
      <c r="H3148" s="262"/>
      <c r="I3148" s="225"/>
      <c r="J3148" s="231"/>
    </row>
    <row r="3149" spans="1:10" ht="12" customHeight="1" x14ac:dyDescent="0.2">
      <c r="A3149" s="264"/>
      <c r="B3149" s="227"/>
      <c r="C3149" s="229"/>
      <c r="D3149" s="230"/>
      <c r="E3149" s="231"/>
      <c r="F3149" s="263"/>
      <c r="G3149" s="261"/>
      <c r="H3149" s="262"/>
      <c r="I3149" s="225"/>
      <c r="J3149" s="263"/>
    </row>
    <row r="3150" spans="1:10" ht="12" customHeight="1" x14ac:dyDescent="0.2">
      <c r="A3150" s="264"/>
      <c r="B3150" s="227"/>
      <c r="C3150" s="228"/>
      <c r="D3150" s="230"/>
      <c r="E3150" s="231"/>
      <c r="F3150" s="226"/>
      <c r="G3150" s="260"/>
      <c r="H3150" s="262"/>
      <c r="I3150" s="225"/>
      <c r="J3150" s="231"/>
    </row>
    <row r="3151" spans="1:10" ht="12" customHeight="1" x14ac:dyDescent="0.2">
      <c r="A3151" s="264"/>
      <c r="B3151" s="227"/>
      <c r="C3151" s="229"/>
      <c r="D3151" s="230"/>
      <c r="E3151" s="231"/>
      <c r="F3151" s="263"/>
      <c r="G3151" s="261"/>
      <c r="H3151" s="262"/>
      <c r="I3151" s="225"/>
      <c r="J3151" s="263"/>
    </row>
    <row r="3152" spans="1:10" ht="12" customHeight="1" x14ac:dyDescent="0.2">
      <c r="A3152" s="264"/>
      <c r="B3152" s="227"/>
      <c r="C3152" s="228"/>
      <c r="D3152" s="230"/>
      <c r="E3152" s="231"/>
      <c r="F3152" s="226"/>
      <c r="G3152" s="260"/>
      <c r="H3152" s="262"/>
      <c r="I3152" s="225"/>
      <c r="J3152" s="231"/>
    </row>
    <row r="3153" spans="1:10" ht="12" customHeight="1" x14ac:dyDescent="0.2">
      <c r="A3153" s="264"/>
      <c r="B3153" s="227"/>
      <c r="C3153" s="229"/>
      <c r="D3153" s="230"/>
      <c r="E3153" s="231"/>
      <c r="F3153" s="263"/>
      <c r="G3153" s="261"/>
      <c r="H3153" s="262"/>
      <c r="I3153" s="225"/>
      <c r="J3153" s="263"/>
    </row>
    <row r="3154" spans="1:10" ht="12" customHeight="1" x14ac:dyDescent="0.2">
      <c r="A3154" s="264"/>
      <c r="B3154" s="227"/>
      <c r="C3154" s="228"/>
      <c r="D3154" s="230"/>
      <c r="E3154" s="231"/>
      <c r="F3154" s="226"/>
      <c r="G3154" s="260"/>
      <c r="H3154" s="262"/>
      <c r="I3154" s="225"/>
      <c r="J3154" s="231"/>
    </row>
    <row r="3155" spans="1:10" ht="12" customHeight="1" x14ac:dyDescent="0.2">
      <c r="A3155" s="264"/>
      <c r="B3155" s="227"/>
      <c r="C3155" s="229"/>
      <c r="D3155" s="230"/>
      <c r="E3155" s="231"/>
      <c r="F3155" s="263"/>
      <c r="G3155" s="261"/>
      <c r="H3155" s="262"/>
      <c r="I3155" s="225"/>
      <c r="J3155" s="263"/>
    </row>
    <row r="3156" spans="1:10" ht="12" customHeight="1" x14ac:dyDescent="0.2">
      <c r="A3156" s="264"/>
      <c r="B3156" s="227"/>
      <c r="C3156" s="228"/>
      <c r="D3156" s="230"/>
      <c r="E3156" s="231"/>
      <c r="F3156" s="226"/>
      <c r="G3156" s="260"/>
      <c r="H3156" s="262"/>
      <c r="I3156" s="225"/>
      <c r="J3156" s="231"/>
    </row>
    <row r="3157" spans="1:10" ht="12" customHeight="1" x14ac:dyDescent="0.2">
      <c r="A3157" s="264"/>
      <c r="B3157" s="227"/>
      <c r="C3157" s="229"/>
      <c r="D3157" s="230"/>
      <c r="E3157" s="231"/>
      <c r="F3157" s="263"/>
      <c r="G3157" s="261"/>
      <c r="H3157" s="262"/>
      <c r="I3157" s="225"/>
      <c r="J3157" s="263"/>
    </row>
    <row r="3158" spans="1:10" ht="12" customHeight="1" x14ac:dyDescent="0.2">
      <c r="A3158" s="264"/>
      <c r="B3158" s="227"/>
      <c r="C3158" s="228"/>
      <c r="D3158" s="230"/>
      <c r="E3158" s="231"/>
      <c r="F3158" s="226"/>
      <c r="G3158" s="260"/>
      <c r="H3158" s="262"/>
      <c r="I3158" s="225"/>
      <c r="J3158" s="231"/>
    </row>
    <row r="3159" spans="1:10" ht="12" customHeight="1" x14ac:dyDescent="0.2">
      <c r="A3159" s="264"/>
      <c r="B3159" s="227"/>
      <c r="C3159" s="229"/>
      <c r="D3159" s="230"/>
      <c r="E3159" s="231"/>
      <c r="F3159" s="263"/>
      <c r="G3159" s="261"/>
      <c r="H3159" s="262"/>
      <c r="I3159" s="225"/>
      <c r="J3159" s="263"/>
    </row>
    <row r="3160" spans="1:10" ht="12" customHeight="1" x14ac:dyDescent="0.2">
      <c r="A3160" s="264"/>
      <c r="B3160" s="227"/>
      <c r="C3160" s="228"/>
      <c r="D3160" s="230"/>
      <c r="E3160" s="231"/>
      <c r="F3160" s="226"/>
      <c r="G3160" s="260"/>
      <c r="H3160" s="262"/>
      <c r="I3160" s="225"/>
      <c r="J3160" s="231"/>
    </row>
    <row r="3161" spans="1:10" ht="12" customHeight="1" x14ac:dyDescent="0.2">
      <c r="A3161" s="264"/>
      <c r="B3161" s="227"/>
      <c r="C3161" s="229"/>
      <c r="D3161" s="230"/>
      <c r="E3161" s="231"/>
      <c r="F3161" s="263"/>
      <c r="G3161" s="261"/>
      <c r="H3161" s="262"/>
      <c r="I3161" s="225"/>
      <c r="J3161" s="263"/>
    </row>
    <row r="3162" spans="1:10" ht="12" customHeight="1" x14ac:dyDescent="0.2">
      <c r="A3162" s="264"/>
      <c r="B3162" s="227"/>
      <c r="C3162" s="228"/>
      <c r="D3162" s="230"/>
      <c r="E3162" s="231"/>
      <c r="F3162" s="226"/>
      <c r="G3162" s="260"/>
      <c r="H3162" s="262"/>
      <c r="I3162" s="225"/>
      <c r="J3162" s="231"/>
    </row>
    <row r="3163" spans="1:10" ht="12" customHeight="1" x14ac:dyDescent="0.2">
      <c r="A3163" s="264"/>
      <c r="B3163" s="227"/>
      <c r="C3163" s="229"/>
      <c r="D3163" s="230"/>
      <c r="E3163" s="231"/>
      <c r="F3163" s="263"/>
      <c r="G3163" s="261"/>
      <c r="H3163" s="262"/>
      <c r="I3163" s="225"/>
      <c r="J3163" s="263"/>
    </row>
    <row r="3164" spans="1:10" ht="12" customHeight="1" x14ac:dyDescent="0.2">
      <c r="A3164" s="264"/>
      <c r="B3164" s="227"/>
      <c r="C3164" s="228"/>
      <c r="D3164" s="230"/>
      <c r="E3164" s="231"/>
      <c r="F3164" s="226"/>
      <c r="G3164" s="260"/>
      <c r="H3164" s="262"/>
      <c r="I3164" s="225"/>
      <c r="J3164" s="231"/>
    </row>
    <row r="3165" spans="1:10" ht="12" customHeight="1" x14ac:dyDescent="0.2">
      <c r="A3165" s="264"/>
      <c r="B3165" s="227"/>
      <c r="C3165" s="229"/>
      <c r="D3165" s="230"/>
      <c r="E3165" s="231"/>
      <c r="F3165" s="263"/>
      <c r="G3165" s="261"/>
      <c r="H3165" s="262"/>
      <c r="I3165" s="225"/>
      <c r="J3165" s="263"/>
    </row>
    <row r="3166" spans="1:10" ht="12" customHeight="1" x14ac:dyDescent="0.2">
      <c r="A3166" s="264"/>
      <c r="B3166" s="227"/>
      <c r="C3166" s="228"/>
      <c r="D3166" s="230"/>
      <c r="E3166" s="231"/>
      <c r="F3166" s="226"/>
      <c r="G3166" s="260"/>
      <c r="H3166" s="262"/>
      <c r="I3166" s="225"/>
      <c r="J3166" s="231"/>
    </row>
    <row r="3167" spans="1:10" ht="12" customHeight="1" x14ac:dyDescent="0.2">
      <c r="A3167" s="264"/>
      <c r="B3167" s="227"/>
      <c r="C3167" s="229"/>
      <c r="D3167" s="230"/>
      <c r="E3167" s="231"/>
      <c r="F3167" s="263"/>
      <c r="G3167" s="261"/>
      <c r="H3167" s="262"/>
      <c r="I3167" s="225"/>
      <c r="J3167" s="263"/>
    </row>
    <row r="3168" spans="1:10" ht="12" customHeight="1" x14ac:dyDescent="0.2">
      <c r="A3168" s="264"/>
      <c r="B3168" s="227"/>
      <c r="C3168" s="228"/>
      <c r="D3168" s="230"/>
      <c r="E3168" s="231"/>
      <c r="F3168" s="226"/>
      <c r="G3168" s="260"/>
      <c r="H3168" s="262"/>
      <c r="I3168" s="225"/>
      <c r="J3168" s="231"/>
    </row>
    <row r="3169" spans="1:10" ht="12" customHeight="1" x14ac:dyDescent="0.2">
      <c r="A3169" s="264"/>
      <c r="B3169" s="227"/>
      <c r="C3169" s="229"/>
      <c r="D3169" s="230"/>
      <c r="E3169" s="231"/>
      <c r="F3169" s="263"/>
      <c r="G3169" s="261"/>
      <c r="H3169" s="262"/>
      <c r="I3169" s="225"/>
      <c r="J3169" s="263"/>
    </row>
    <row r="3170" spans="1:10" ht="12" customHeight="1" x14ac:dyDescent="0.2">
      <c r="A3170" s="264"/>
      <c r="B3170" s="227"/>
      <c r="C3170" s="228"/>
      <c r="D3170" s="230"/>
      <c r="E3170" s="231"/>
      <c r="F3170" s="226"/>
      <c r="G3170" s="260"/>
      <c r="H3170" s="262"/>
      <c r="I3170" s="225"/>
      <c r="J3170" s="231"/>
    </row>
    <row r="3171" spans="1:10" ht="12" customHeight="1" x14ac:dyDescent="0.2">
      <c r="A3171" s="264"/>
      <c r="B3171" s="227"/>
      <c r="C3171" s="229"/>
      <c r="D3171" s="230"/>
      <c r="E3171" s="231"/>
      <c r="F3171" s="263"/>
      <c r="G3171" s="261"/>
      <c r="H3171" s="262"/>
      <c r="I3171" s="225"/>
      <c r="J3171" s="263"/>
    </row>
    <row r="3172" spans="1:10" ht="12" customHeight="1" x14ac:dyDescent="0.2">
      <c r="A3172" s="264"/>
      <c r="B3172" s="227"/>
      <c r="C3172" s="228"/>
      <c r="D3172" s="230"/>
      <c r="E3172" s="231"/>
      <c r="F3172" s="226"/>
      <c r="G3172" s="260"/>
      <c r="H3172" s="262"/>
      <c r="I3172" s="225"/>
      <c r="J3172" s="231"/>
    </row>
    <row r="3173" spans="1:10" ht="12" customHeight="1" x14ac:dyDescent="0.2">
      <c r="A3173" s="264"/>
      <c r="B3173" s="227"/>
      <c r="C3173" s="229"/>
      <c r="D3173" s="230"/>
      <c r="E3173" s="231"/>
      <c r="F3173" s="263"/>
      <c r="G3173" s="261"/>
      <c r="H3173" s="262"/>
      <c r="I3173" s="225"/>
      <c r="J3173" s="263"/>
    </row>
    <row r="3174" spans="1:10" ht="12" customHeight="1" x14ac:dyDescent="0.2">
      <c r="A3174" s="264"/>
      <c r="B3174" s="227"/>
      <c r="C3174" s="228"/>
      <c r="D3174" s="230"/>
      <c r="E3174" s="231"/>
      <c r="F3174" s="226"/>
      <c r="G3174" s="260"/>
      <c r="H3174" s="262"/>
      <c r="I3174" s="225"/>
      <c r="J3174" s="231"/>
    </row>
    <row r="3175" spans="1:10" ht="12" customHeight="1" x14ac:dyDescent="0.2">
      <c r="A3175" s="264"/>
      <c r="B3175" s="227"/>
      <c r="C3175" s="229"/>
      <c r="D3175" s="230"/>
      <c r="E3175" s="231"/>
      <c r="F3175" s="263"/>
      <c r="G3175" s="261"/>
      <c r="H3175" s="262"/>
      <c r="I3175" s="225"/>
      <c r="J3175" s="263"/>
    </row>
    <row r="3176" spans="1:10" ht="12" customHeight="1" x14ac:dyDescent="0.2">
      <c r="A3176" s="264"/>
      <c r="B3176" s="227"/>
      <c r="C3176" s="228"/>
      <c r="D3176" s="230"/>
      <c r="E3176" s="231"/>
      <c r="F3176" s="226"/>
      <c r="G3176" s="260"/>
      <c r="H3176" s="262"/>
      <c r="I3176" s="225"/>
      <c r="J3176" s="231"/>
    </row>
    <row r="3177" spans="1:10" ht="12" customHeight="1" x14ac:dyDescent="0.2">
      <c r="A3177" s="264"/>
      <c r="B3177" s="227"/>
      <c r="C3177" s="229"/>
      <c r="D3177" s="230"/>
      <c r="E3177" s="231"/>
      <c r="F3177" s="263"/>
      <c r="G3177" s="261"/>
      <c r="H3177" s="262"/>
      <c r="I3177" s="225"/>
      <c r="J3177" s="263"/>
    </row>
    <row r="3178" spans="1:10" ht="12" customHeight="1" x14ac:dyDescent="0.2">
      <c r="A3178" s="264"/>
      <c r="B3178" s="227"/>
      <c r="C3178" s="228"/>
      <c r="D3178" s="230"/>
      <c r="E3178" s="231"/>
      <c r="F3178" s="226"/>
      <c r="G3178" s="260"/>
      <c r="H3178" s="262"/>
      <c r="I3178" s="225"/>
      <c r="J3178" s="231"/>
    </row>
    <row r="3179" spans="1:10" ht="12" customHeight="1" x14ac:dyDescent="0.2">
      <c r="A3179" s="264"/>
      <c r="B3179" s="227"/>
      <c r="C3179" s="229"/>
      <c r="D3179" s="230"/>
      <c r="E3179" s="231"/>
      <c r="F3179" s="263"/>
      <c r="G3179" s="261"/>
      <c r="H3179" s="262"/>
      <c r="I3179" s="225"/>
      <c r="J3179" s="263"/>
    </row>
    <row r="3180" spans="1:10" ht="12" customHeight="1" x14ac:dyDescent="0.2">
      <c r="A3180" s="264"/>
      <c r="B3180" s="227"/>
      <c r="C3180" s="228"/>
      <c r="D3180" s="230"/>
      <c r="E3180" s="231"/>
      <c r="F3180" s="226"/>
      <c r="G3180" s="260"/>
      <c r="H3180" s="262"/>
      <c r="I3180" s="225"/>
      <c r="J3180" s="231"/>
    </row>
    <row r="3181" spans="1:10" ht="12" customHeight="1" x14ac:dyDescent="0.2">
      <c r="A3181" s="264"/>
      <c r="B3181" s="227"/>
      <c r="C3181" s="229"/>
      <c r="D3181" s="230"/>
      <c r="E3181" s="231"/>
      <c r="F3181" s="263"/>
      <c r="G3181" s="261"/>
      <c r="H3181" s="262"/>
      <c r="I3181" s="225"/>
      <c r="J3181" s="263"/>
    </row>
    <row r="3182" spans="1:10" ht="12" customHeight="1" x14ac:dyDescent="0.2">
      <c r="A3182" s="264"/>
      <c r="B3182" s="227"/>
      <c r="C3182" s="228"/>
      <c r="D3182" s="230"/>
      <c r="E3182" s="231"/>
      <c r="F3182" s="226"/>
      <c r="G3182" s="260"/>
      <c r="H3182" s="262"/>
      <c r="I3182" s="225"/>
      <c r="J3182" s="231"/>
    </row>
    <row r="3183" spans="1:10" ht="12" customHeight="1" x14ac:dyDescent="0.2">
      <c r="A3183" s="264"/>
      <c r="B3183" s="227"/>
      <c r="C3183" s="229"/>
      <c r="D3183" s="230"/>
      <c r="E3183" s="231"/>
      <c r="F3183" s="263"/>
      <c r="G3183" s="261"/>
      <c r="H3183" s="262"/>
      <c r="I3183" s="225"/>
      <c r="J3183" s="263"/>
    </row>
    <row r="3184" spans="1:10" ht="12" customHeight="1" x14ac:dyDescent="0.2">
      <c r="A3184" s="264"/>
      <c r="B3184" s="227"/>
      <c r="C3184" s="228"/>
      <c r="D3184" s="230"/>
      <c r="E3184" s="231"/>
      <c r="F3184" s="226"/>
      <c r="G3184" s="260"/>
      <c r="H3184" s="262"/>
      <c r="I3184" s="225"/>
      <c r="J3184" s="231"/>
    </row>
    <row r="3185" spans="1:10" ht="12" customHeight="1" x14ac:dyDescent="0.2">
      <c r="A3185" s="264"/>
      <c r="B3185" s="227"/>
      <c r="C3185" s="229"/>
      <c r="D3185" s="230"/>
      <c r="E3185" s="231"/>
      <c r="F3185" s="263"/>
      <c r="G3185" s="261"/>
      <c r="H3185" s="262"/>
      <c r="I3185" s="225"/>
      <c r="J3185" s="263"/>
    </row>
    <row r="3186" spans="1:10" ht="12" customHeight="1" x14ac:dyDescent="0.2">
      <c r="A3186" s="264"/>
      <c r="B3186" s="227"/>
      <c r="C3186" s="228"/>
      <c r="D3186" s="230"/>
      <c r="E3186" s="231"/>
      <c r="F3186" s="226"/>
      <c r="G3186" s="260"/>
      <c r="H3186" s="262"/>
      <c r="I3186" s="225"/>
      <c r="J3186" s="231"/>
    </row>
    <row r="3187" spans="1:10" ht="12" customHeight="1" x14ac:dyDescent="0.2">
      <c r="A3187" s="264"/>
      <c r="B3187" s="227"/>
      <c r="C3187" s="229"/>
      <c r="D3187" s="230"/>
      <c r="E3187" s="231"/>
      <c r="F3187" s="263"/>
      <c r="G3187" s="261"/>
      <c r="H3187" s="262"/>
      <c r="I3187" s="225"/>
      <c r="J3187" s="263"/>
    </row>
    <row r="3188" spans="1:10" ht="12" customHeight="1" x14ac:dyDescent="0.2">
      <c r="A3188" s="264"/>
      <c r="B3188" s="227"/>
      <c r="C3188" s="228"/>
      <c r="D3188" s="230"/>
      <c r="E3188" s="231"/>
      <c r="F3188" s="226"/>
      <c r="G3188" s="260"/>
      <c r="H3188" s="262"/>
      <c r="I3188" s="225"/>
      <c r="J3188" s="231"/>
    </row>
    <row r="3189" spans="1:10" ht="12" customHeight="1" x14ac:dyDescent="0.2">
      <c r="A3189" s="264"/>
      <c r="B3189" s="227"/>
      <c r="C3189" s="229"/>
      <c r="D3189" s="230"/>
      <c r="E3189" s="231"/>
      <c r="F3189" s="263"/>
      <c r="G3189" s="261"/>
      <c r="H3189" s="262"/>
      <c r="I3189" s="225"/>
      <c r="J3189" s="263"/>
    </row>
    <row r="3190" spans="1:10" ht="12" customHeight="1" x14ac:dyDescent="0.2">
      <c r="A3190" s="264"/>
      <c r="B3190" s="227"/>
      <c r="C3190" s="228"/>
      <c r="D3190" s="230"/>
      <c r="E3190" s="231"/>
      <c r="F3190" s="226"/>
      <c r="G3190" s="260"/>
      <c r="H3190" s="262"/>
      <c r="I3190" s="225"/>
      <c r="J3190" s="231"/>
    </row>
    <row r="3191" spans="1:10" ht="12" customHeight="1" x14ac:dyDescent="0.2">
      <c r="A3191" s="264"/>
      <c r="B3191" s="227"/>
      <c r="C3191" s="229"/>
      <c r="D3191" s="230"/>
      <c r="E3191" s="231"/>
      <c r="F3191" s="263"/>
      <c r="G3191" s="261"/>
      <c r="H3191" s="262"/>
      <c r="I3191" s="225"/>
      <c r="J3191" s="263"/>
    </row>
    <row r="3192" spans="1:10" ht="12" customHeight="1" x14ac:dyDescent="0.2">
      <c r="A3192" s="264"/>
      <c r="B3192" s="227"/>
      <c r="C3192" s="228"/>
      <c r="D3192" s="230"/>
      <c r="E3192" s="231"/>
      <c r="F3192" s="226"/>
      <c r="G3192" s="260"/>
      <c r="H3192" s="262"/>
      <c r="I3192" s="225"/>
      <c r="J3192" s="231"/>
    </row>
    <row r="3193" spans="1:10" ht="12" customHeight="1" x14ac:dyDescent="0.2">
      <c r="A3193" s="264"/>
      <c r="B3193" s="227"/>
      <c r="C3193" s="229"/>
      <c r="D3193" s="230"/>
      <c r="E3193" s="231"/>
      <c r="F3193" s="263"/>
      <c r="G3193" s="261"/>
      <c r="H3193" s="262"/>
      <c r="I3193" s="225"/>
      <c r="J3193" s="263"/>
    </row>
    <row r="3194" spans="1:10" ht="12" customHeight="1" x14ac:dyDescent="0.2">
      <c r="A3194" s="264"/>
      <c r="B3194" s="227"/>
      <c r="C3194" s="228"/>
      <c r="D3194" s="230"/>
      <c r="E3194" s="231"/>
      <c r="F3194" s="226"/>
      <c r="G3194" s="260"/>
      <c r="H3194" s="262"/>
      <c r="I3194" s="225"/>
      <c r="J3194" s="231"/>
    </row>
    <row r="3195" spans="1:10" ht="12" customHeight="1" x14ac:dyDescent="0.2">
      <c r="A3195" s="264"/>
      <c r="B3195" s="227"/>
      <c r="C3195" s="229"/>
      <c r="D3195" s="230"/>
      <c r="E3195" s="231"/>
      <c r="F3195" s="263"/>
      <c r="G3195" s="261"/>
      <c r="H3195" s="262"/>
      <c r="I3195" s="225"/>
      <c r="J3195" s="263"/>
    </row>
    <row r="3196" spans="1:10" ht="12" customHeight="1" x14ac:dyDescent="0.2">
      <c r="A3196" s="264"/>
      <c r="B3196" s="227"/>
      <c r="C3196" s="228"/>
      <c r="D3196" s="230"/>
      <c r="E3196" s="231"/>
      <c r="F3196" s="226"/>
      <c r="G3196" s="260"/>
      <c r="H3196" s="262"/>
      <c r="I3196" s="225"/>
      <c r="J3196" s="231"/>
    </row>
    <row r="3197" spans="1:10" ht="12" customHeight="1" x14ac:dyDescent="0.2">
      <c r="A3197" s="264"/>
      <c r="B3197" s="227"/>
      <c r="C3197" s="229"/>
      <c r="D3197" s="230"/>
      <c r="E3197" s="231"/>
      <c r="F3197" s="263"/>
      <c r="G3197" s="261"/>
      <c r="H3197" s="262"/>
      <c r="I3197" s="225"/>
      <c r="J3197" s="263"/>
    </row>
    <row r="3198" spans="1:10" ht="12" customHeight="1" x14ac:dyDescent="0.2">
      <c r="A3198" s="264"/>
      <c r="B3198" s="227"/>
      <c r="C3198" s="228"/>
      <c r="D3198" s="230"/>
      <c r="E3198" s="231"/>
      <c r="F3198" s="226"/>
      <c r="G3198" s="260"/>
      <c r="H3198" s="262"/>
      <c r="I3198" s="225"/>
      <c r="J3198" s="231"/>
    </row>
    <row r="3199" spans="1:10" ht="12" customHeight="1" x14ac:dyDescent="0.2">
      <c r="A3199" s="264"/>
      <c r="B3199" s="227"/>
      <c r="C3199" s="229"/>
      <c r="D3199" s="230"/>
      <c r="E3199" s="231"/>
      <c r="F3199" s="263"/>
      <c r="G3199" s="261"/>
      <c r="H3199" s="262"/>
      <c r="I3199" s="225"/>
      <c r="J3199" s="263"/>
    </row>
    <row r="3200" spans="1:10" ht="12" customHeight="1" x14ac:dyDescent="0.2">
      <c r="A3200" s="264"/>
      <c r="B3200" s="227"/>
      <c r="C3200" s="228"/>
      <c r="D3200" s="230"/>
      <c r="E3200" s="231"/>
      <c r="F3200" s="226"/>
      <c r="G3200" s="260"/>
      <c r="H3200" s="262"/>
      <c r="I3200" s="225"/>
      <c r="J3200" s="231"/>
    </row>
    <row r="3201" spans="1:10" ht="12" customHeight="1" x14ac:dyDescent="0.2">
      <c r="A3201" s="264"/>
      <c r="B3201" s="227"/>
      <c r="C3201" s="229"/>
      <c r="D3201" s="230"/>
      <c r="E3201" s="231"/>
      <c r="F3201" s="263"/>
      <c r="G3201" s="261"/>
      <c r="H3201" s="262"/>
      <c r="I3201" s="225"/>
      <c r="J3201" s="263"/>
    </row>
    <row r="3202" spans="1:10" ht="12" customHeight="1" x14ac:dyDescent="0.2">
      <c r="A3202" s="264"/>
      <c r="B3202" s="227"/>
      <c r="C3202" s="228"/>
      <c r="D3202" s="230"/>
      <c r="E3202" s="231"/>
      <c r="F3202" s="226"/>
      <c r="G3202" s="260"/>
      <c r="H3202" s="262"/>
      <c r="I3202" s="225"/>
      <c r="J3202" s="231"/>
    </row>
    <row r="3203" spans="1:10" ht="12" customHeight="1" x14ac:dyDescent="0.2">
      <c r="A3203" s="264"/>
      <c r="B3203" s="227"/>
      <c r="C3203" s="229"/>
      <c r="D3203" s="230"/>
      <c r="E3203" s="231"/>
      <c r="F3203" s="263"/>
      <c r="G3203" s="261"/>
      <c r="H3203" s="262"/>
      <c r="I3203" s="225"/>
      <c r="J3203" s="263"/>
    </row>
    <row r="3204" spans="1:10" ht="12" customHeight="1" x14ac:dyDescent="0.2">
      <c r="A3204" s="264"/>
      <c r="B3204" s="227"/>
      <c r="C3204" s="228"/>
      <c r="D3204" s="230"/>
      <c r="E3204" s="231"/>
      <c r="F3204" s="226"/>
      <c r="G3204" s="260"/>
      <c r="H3204" s="262"/>
      <c r="I3204" s="225"/>
      <c r="J3204" s="231"/>
    </row>
    <row r="3205" spans="1:10" ht="12" customHeight="1" x14ac:dyDescent="0.2">
      <c r="A3205" s="264"/>
      <c r="B3205" s="227"/>
      <c r="C3205" s="229"/>
      <c r="D3205" s="230"/>
      <c r="E3205" s="231"/>
      <c r="F3205" s="263"/>
      <c r="G3205" s="261"/>
      <c r="H3205" s="262"/>
      <c r="I3205" s="225"/>
      <c r="J3205" s="263"/>
    </row>
    <row r="3206" spans="1:10" ht="12" customHeight="1" x14ac:dyDescent="0.2">
      <c r="A3206" s="264"/>
      <c r="B3206" s="227"/>
      <c r="C3206" s="228"/>
      <c r="D3206" s="230"/>
      <c r="E3206" s="231"/>
      <c r="F3206" s="226"/>
      <c r="G3206" s="260"/>
      <c r="H3206" s="262"/>
      <c r="I3206" s="225"/>
      <c r="J3206" s="231"/>
    </row>
    <row r="3207" spans="1:10" ht="12" customHeight="1" x14ac:dyDescent="0.2">
      <c r="A3207" s="264"/>
      <c r="B3207" s="227"/>
      <c r="C3207" s="229"/>
      <c r="D3207" s="230"/>
      <c r="E3207" s="231"/>
      <c r="F3207" s="263"/>
      <c r="G3207" s="261"/>
      <c r="H3207" s="262"/>
      <c r="I3207" s="225"/>
      <c r="J3207" s="263"/>
    </row>
    <row r="3208" spans="1:10" ht="12" customHeight="1" x14ac:dyDescent="0.2">
      <c r="A3208" s="264"/>
      <c r="B3208" s="227"/>
      <c r="C3208" s="228"/>
      <c r="D3208" s="230"/>
      <c r="E3208" s="231"/>
      <c r="F3208" s="226"/>
      <c r="G3208" s="260"/>
      <c r="H3208" s="262"/>
      <c r="I3208" s="225"/>
      <c r="J3208" s="231"/>
    </row>
    <row r="3209" spans="1:10" ht="12" customHeight="1" x14ac:dyDescent="0.2">
      <c r="A3209" s="264"/>
      <c r="B3209" s="227"/>
      <c r="C3209" s="229"/>
      <c r="D3209" s="230"/>
      <c r="E3209" s="231"/>
      <c r="F3209" s="263"/>
      <c r="G3209" s="261"/>
      <c r="H3209" s="262"/>
      <c r="I3209" s="225"/>
      <c r="J3209" s="263"/>
    </row>
    <row r="3210" spans="1:10" ht="12" customHeight="1" x14ac:dyDescent="0.2">
      <c r="A3210" s="264"/>
      <c r="B3210" s="227"/>
      <c r="C3210" s="228"/>
      <c r="D3210" s="230"/>
      <c r="E3210" s="231"/>
      <c r="F3210" s="226"/>
      <c r="G3210" s="260"/>
      <c r="H3210" s="262"/>
      <c r="I3210" s="225"/>
      <c r="J3210" s="231"/>
    </row>
    <row r="3211" spans="1:10" ht="12" customHeight="1" x14ac:dyDescent="0.2">
      <c r="A3211" s="264"/>
      <c r="B3211" s="227"/>
      <c r="C3211" s="229"/>
      <c r="D3211" s="230"/>
      <c r="E3211" s="231"/>
      <c r="F3211" s="263"/>
      <c r="G3211" s="261"/>
      <c r="H3211" s="262"/>
      <c r="I3211" s="225"/>
      <c r="J3211" s="263"/>
    </row>
    <row r="3212" spans="1:10" ht="12" customHeight="1" x14ac:dyDescent="0.2">
      <c r="A3212" s="264"/>
      <c r="B3212" s="227"/>
      <c r="C3212" s="228"/>
      <c r="D3212" s="230"/>
      <c r="E3212" s="231"/>
      <c r="F3212" s="226"/>
      <c r="G3212" s="260"/>
      <c r="H3212" s="262"/>
      <c r="I3212" s="225"/>
      <c r="J3212" s="231"/>
    </row>
    <row r="3213" spans="1:10" ht="12" customHeight="1" x14ac:dyDescent="0.2">
      <c r="A3213" s="264"/>
      <c r="B3213" s="227"/>
      <c r="C3213" s="229"/>
      <c r="D3213" s="230"/>
      <c r="E3213" s="231"/>
      <c r="F3213" s="263"/>
      <c r="G3213" s="261"/>
      <c r="H3213" s="262"/>
      <c r="I3213" s="225"/>
      <c r="J3213" s="263"/>
    </row>
    <row r="3214" spans="1:10" ht="12" customHeight="1" x14ac:dyDescent="0.2">
      <c r="A3214" s="264"/>
      <c r="B3214" s="227"/>
      <c r="C3214" s="228"/>
      <c r="D3214" s="230"/>
      <c r="E3214" s="231"/>
      <c r="F3214" s="226"/>
      <c r="G3214" s="260"/>
      <c r="H3214" s="262"/>
      <c r="I3214" s="225"/>
      <c r="J3214" s="231"/>
    </row>
    <row r="3215" spans="1:10" ht="12" customHeight="1" x14ac:dyDescent="0.2">
      <c r="A3215" s="264"/>
      <c r="B3215" s="227"/>
      <c r="C3215" s="229"/>
      <c r="D3215" s="230"/>
      <c r="E3215" s="231"/>
      <c r="F3215" s="263"/>
      <c r="G3215" s="261"/>
      <c r="H3215" s="262"/>
      <c r="I3215" s="225"/>
      <c r="J3215" s="263"/>
    </row>
    <row r="3216" spans="1:10" ht="12" customHeight="1" x14ac:dyDescent="0.2">
      <c r="A3216" s="264"/>
      <c r="B3216" s="227"/>
      <c r="C3216" s="228"/>
      <c r="D3216" s="230"/>
      <c r="E3216" s="231"/>
      <c r="F3216" s="226"/>
      <c r="G3216" s="260"/>
      <c r="H3216" s="262"/>
      <c r="I3216" s="225"/>
      <c r="J3216" s="231"/>
    </row>
    <row r="3217" spans="1:10" ht="12" customHeight="1" x14ac:dyDescent="0.2">
      <c r="A3217" s="264"/>
      <c r="B3217" s="227"/>
      <c r="C3217" s="229"/>
      <c r="D3217" s="230"/>
      <c r="E3217" s="231"/>
      <c r="F3217" s="263"/>
      <c r="G3217" s="261"/>
      <c r="H3217" s="262"/>
      <c r="I3217" s="225"/>
      <c r="J3217" s="263"/>
    </row>
    <row r="3218" spans="1:10" ht="12" customHeight="1" x14ac:dyDescent="0.2">
      <c r="A3218" s="264"/>
      <c r="B3218" s="227"/>
      <c r="C3218" s="228"/>
      <c r="D3218" s="230"/>
      <c r="E3218" s="231"/>
      <c r="F3218" s="226"/>
      <c r="G3218" s="260"/>
      <c r="H3218" s="262"/>
      <c r="I3218" s="225"/>
      <c r="J3218" s="231"/>
    </row>
    <row r="3219" spans="1:10" ht="12" customHeight="1" x14ac:dyDescent="0.2">
      <c r="A3219" s="264"/>
      <c r="B3219" s="227"/>
      <c r="C3219" s="229"/>
      <c r="D3219" s="230"/>
      <c r="E3219" s="231"/>
      <c r="F3219" s="263"/>
      <c r="G3219" s="261"/>
      <c r="H3219" s="262"/>
      <c r="I3219" s="225"/>
      <c r="J3219" s="263"/>
    </row>
    <row r="3220" spans="1:10" ht="12" customHeight="1" x14ac:dyDescent="0.2">
      <c r="A3220" s="264"/>
      <c r="B3220" s="227"/>
      <c r="C3220" s="228"/>
      <c r="D3220" s="230"/>
      <c r="E3220" s="231"/>
      <c r="F3220" s="226"/>
      <c r="G3220" s="260"/>
      <c r="H3220" s="262"/>
      <c r="I3220" s="225"/>
      <c r="J3220" s="231"/>
    </row>
    <row r="3221" spans="1:10" ht="12" customHeight="1" x14ac:dyDescent="0.2">
      <c r="A3221" s="264"/>
      <c r="B3221" s="227"/>
      <c r="C3221" s="229"/>
      <c r="D3221" s="230"/>
      <c r="E3221" s="231"/>
      <c r="F3221" s="263"/>
      <c r="G3221" s="261"/>
      <c r="H3221" s="262"/>
      <c r="I3221" s="225"/>
      <c r="J3221" s="263"/>
    </row>
    <row r="3222" spans="1:10" ht="12" customHeight="1" x14ac:dyDescent="0.2">
      <c r="A3222" s="264"/>
      <c r="B3222" s="227"/>
      <c r="C3222" s="228"/>
      <c r="D3222" s="230"/>
      <c r="E3222" s="231"/>
      <c r="F3222" s="226"/>
      <c r="G3222" s="260"/>
      <c r="H3222" s="262"/>
      <c r="I3222" s="225"/>
      <c r="J3222" s="231"/>
    </row>
    <row r="3223" spans="1:10" ht="12" customHeight="1" x14ac:dyDescent="0.2">
      <c r="A3223" s="264"/>
      <c r="B3223" s="227"/>
      <c r="C3223" s="229"/>
      <c r="D3223" s="230"/>
      <c r="E3223" s="231"/>
      <c r="F3223" s="263"/>
      <c r="G3223" s="261"/>
      <c r="H3223" s="262"/>
      <c r="I3223" s="225"/>
      <c r="J3223" s="263"/>
    </row>
    <row r="3224" spans="1:10" ht="12" customHeight="1" x14ac:dyDescent="0.2">
      <c r="A3224" s="264"/>
      <c r="B3224" s="227"/>
      <c r="C3224" s="228"/>
      <c r="D3224" s="230"/>
      <c r="E3224" s="231"/>
      <c r="F3224" s="226"/>
      <c r="G3224" s="260"/>
      <c r="H3224" s="262"/>
      <c r="I3224" s="225"/>
      <c r="J3224" s="231"/>
    </row>
    <row r="3225" spans="1:10" ht="12" customHeight="1" x14ac:dyDescent="0.2">
      <c r="A3225" s="264"/>
      <c r="B3225" s="227"/>
      <c r="C3225" s="229"/>
      <c r="D3225" s="230"/>
      <c r="E3225" s="231"/>
      <c r="F3225" s="263"/>
      <c r="G3225" s="261"/>
      <c r="H3225" s="262"/>
      <c r="I3225" s="225"/>
      <c r="J3225" s="263"/>
    </row>
    <row r="3226" spans="1:10" ht="12" customHeight="1" x14ac:dyDescent="0.2">
      <c r="A3226" s="264"/>
      <c r="B3226" s="227"/>
      <c r="C3226" s="228"/>
      <c r="D3226" s="230"/>
      <c r="E3226" s="231"/>
      <c r="F3226" s="226"/>
      <c r="G3226" s="260"/>
      <c r="H3226" s="262"/>
      <c r="I3226" s="225"/>
      <c r="J3226" s="231"/>
    </row>
    <row r="3227" spans="1:10" ht="12" customHeight="1" x14ac:dyDescent="0.2">
      <c r="A3227" s="264"/>
      <c r="B3227" s="227"/>
      <c r="C3227" s="229"/>
      <c r="D3227" s="230"/>
      <c r="E3227" s="231"/>
      <c r="F3227" s="263"/>
      <c r="G3227" s="261"/>
      <c r="H3227" s="262"/>
      <c r="I3227" s="225"/>
      <c r="J3227" s="263"/>
    </row>
    <row r="3228" spans="1:10" ht="12" customHeight="1" x14ac:dyDescent="0.2">
      <c r="A3228" s="264"/>
      <c r="B3228" s="227"/>
      <c r="C3228" s="228"/>
      <c r="D3228" s="230"/>
      <c r="E3228" s="231"/>
      <c r="F3228" s="226"/>
      <c r="G3228" s="260"/>
      <c r="H3228" s="262"/>
      <c r="I3228" s="225"/>
      <c r="J3228" s="231"/>
    </row>
    <row r="3229" spans="1:10" ht="12" customHeight="1" x14ac:dyDescent="0.2">
      <c r="A3229" s="264"/>
      <c r="B3229" s="227"/>
      <c r="C3229" s="229"/>
      <c r="D3229" s="230"/>
      <c r="E3229" s="231"/>
      <c r="F3229" s="263"/>
      <c r="G3229" s="261"/>
      <c r="H3229" s="262"/>
      <c r="I3229" s="225"/>
      <c r="J3229" s="263"/>
    </row>
    <row r="3230" spans="1:10" ht="12" customHeight="1" x14ac:dyDescent="0.2">
      <c r="A3230" s="264"/>
      <c r="B3230" s="227"/>
      <c r="C3230" s="228"/>
      <c r="D3230" s="230"/>
      <c r="E3230" s="231"/>
      <c r="F3230" s="226"/>
      <c r="G3230" s="260"/>
      <c r="H3230" s="262"/>
      <c r="I3230" s="225"/>
      <c r="J3230" s="231"/>
    </row>
    <row r="3231" spans="1:10" ht="12" customHeight="1" x14ac:dyDescent="0.2">
      <c r="A3231" s="264"/>
      <c r="B3231" s="227"/>
      <c r="C3231" s="229"/>
      <c r="D3231" s="230"/>
      <c r="E3231" s="231"/>
      <c r="F3231" s="263"/>
      <c r="G3231" s="261"/>
      <c r="H3231" s="262"/>
      <c r="I3231" s="225"/>
      <c r="J3231" s="263"/>
    </row>
    <row r="3232" spans="1:10" ht="12" customHeight="1" x14ac:dyDescent="0.2">
      <c r="A3232" s="264"/>
      <c r="B3232" s="227"/>
      <c r="C3232" s="228"/>
      <c r="D3232" s="230"/>
      <c r="E3232" s="231"/>
      <c r="F3232" s="226"/>
      <c r="G3232" s="260"/>
      <c r="H3232" s="262"/>
      <c r="I3232" s="225"/>
      <c r="J3232" s="231"/>
    </row>
    <row r="3233" spans="1:10" ht="12" customHeight="1" x14ac:dyDescent="0.2">
      <c r="A3233" s="264"/>
      <c r="B3233" s="227"/>
      <c r="C3233" s="229"/>
      <c r="D3233" s="230"/>
      <c r="E3233" s="231"/>
      <c r="F3233" s="263"/>
      <c r="G3233" s="261"/>
      <c r="H3233" s="262"/>
      <c r="I3233" s="225"/>
      <c r="J3233" s="263"/>
    </row>
    <row r="3234" spans="1:10" ht="12" customHeight="1" x14ac:dyDescent="0.2">
      <c r="A3234" s="264"/>
      <c r="B3234" s="227"/>
      <c r="C3234" s="228"/>
      <c r="D3234" s="230"/>
      <c r="E3234" s="231"/>
      <c r="F3234" s="226"/>
      <c r="G3234" s="260"/>
      <c r="H3234" s="262"/>
      <c r="I3234" s="225"/>
      <c r="J3234" s="231"/>
    </row>
    <row r="3235" spans="1:10" ht="12" customHeight="1" x14ac:dyDescent="0.2">
      <c r="A3235" s="264"/>
      <c r="B3235" s="227"/>
      <c r="C3235" s="229"/>
      <c r="D3235" s="230"/>
      <c r="E3235" s="231"/>
      <c r="F3235" s="263"/>
      <c r="G3235" s="261"/>
      <c r="H3235" s="262"/>
      <c r="I3235" s="225"/>
      <c r="J3235" s="263"/>
    </row>
    <row r="3236" spans="1:10" ht="12" customHeight="1" x14ac:dyDescent="0.2">
      <c r="A3236" s="264"/>
      <c r="B3236" s="227"/>
      <c r="C3236" s="228"/>
      <c r="D3236" s="230"/>
      <c r="E3236" s="231"/>
      <c r="F3236" s="226"/>
      <c r="G3236" s="260"/>
      <c r="H3236" s="262"/>
      <c r="I3236" s="225"/>
      <c r="J3236" s="231"/>
    </row>
    <row r="3237" spans="1:10" ht="12" customHeight="1" x14ac:dyDescent="0.2">
      <c r="A3237" s="264"/>
      <c r="B3237" s="227"/>
      <c r="C3237" s="229"/>
      <c r="D3237" s="230"/>
      <c r="E3237" s="231"/>
      <c r="F3237" s="263"/>
      <c r="G3237" s="261"/>
      <c r="H3237" s="262"/>
      <c r="I3237" s="225"/>
      <c r="J3237" s="263"/>
    </row>
    <row r="3238" spans="1:10" ht="12" customHeight="1" x14ac:dyDescent="0.2">
      <c r="A3238" s="264"/>
      <c r="B3238" s="227"/>
      <c r="C3238" s="228"/>
      <c r="D3238" s="230"/>
      <c r="E3238" s="231"/>
      <c r="F3238" s="226"/>
      <c r="G3238" s="260"/>
      <c r="H3238" s="262"/>
      <c r="I3238" s="225"/>
      <c r="J3238" s="231"/>
    </row>
    <row r="3239" spans="1:10" ht="12" customHeight="1" x14ac:dyDescent="0.2">
      <c r="A3239" s="264"/>
      <c r="B3239" s="227"/>
      <c r="C3239" s="229"/>
      <c r="D3239" s="230"/>
      <c r="E3239" s="231"/>
      <c r="F3239" s="263"/>
      <c r="G3239" s="261"/>
      <c r="H3239" s="262"/>
      <c r="I3239" s="225"/>
      <c r="J3239" s="263"/>
    </row>
    <row r="3240" spans="1:10" ht="12" customHeight="1" x14ac:dyDescent="0.2">
      <c r="A3240" s="264"/>
      <c r="B3240" s="227"/>
      <c r="C3240" s="228"/>
      <c r="D3240" s="230"/>
      <c r="E3240" s="231"/>
      <c r="F3240" s="226"/>
      <c r="G3240" s="260"/>
      <c r="H3240" s="262"/>
      <c r="I3240" s="225"/>
      <c r="J3240" s="231"/>
    </row>
    <row r="3241" spans="1:10" ht="12" customHeight="1" x14ac:dyDescent="0.2">
      <c r="A3241" s="264"/>
      <c r="B3241" s="227"/>
      <c r="C3241" s="229"/>
      <c r="D3241" s="230"/>
      <c r="E3241" s="231"/>
      <c r="F3241" s="263"/>
      <c r="G3241" s="261"/>
      <c r="H3241" s="262"/>
      <c r="I3241" s="225"/>
      <c r="J3241" s="263"/>
    </row>
    <row r="3242" spans="1:10" ht="12" customHeight="1" x14ac:dyDescent="0.2">
      <c r="A3242" s="264"/>
      <c r="B3242" s="227"/>
      <c r="C3242" s="228"/>
      <c r="D3242" s="230"/>
      <c r="E3242" s="231"/>
      <c r="F3242" s="226"/>
      <c r="G3242" s="260"/>
      <c r="H3242" s="262"/>
      <c r="I3242" s="225"/>
      <c r="J3242" s="231"/>
    </row>
    <row r="3243" spans="1:10" ht="12" customHeight="1" x14ac:dyDescent="0.2">
      <c r="A3243" s="264"/>
      <c r="B3243" s="227"/>
      <c r="C3243" s="229"/>
      <c r="D3243" s="230"/>
      <c r="E3243" s="231"/>
      <c r="F3243" s="263"/>
      <c r="G3243" s="261"/>
      <c r="H3243" s="262"/>
      <c r="I3243" s="225"/>
      <c r="J3243" s="263"/>
    </row>
    <row r="3244" spans="1:10" ht="12" customHeight="1" x14ac:dyDescent="0.2">
      <c r="A3244" s="264"/>
      <c r="B3244" s="227"/>
      <c r="C3244" s="228"/>
      <c r="D3244" s="230"/>
      <c r="E3244" s="231"/>
      <c r="F3244" s="226"/>
      <c r="G3244" s="260"/>
      <c r="H3244" s="262"/>
      <c r="I3244" s="225"/>
      <c r="J3244" s="231"/>
    </row>
    <row r="3245" spans="1:10" ht="12" customHeight="1" x14ac:dyDescent="0.2">
      <c r="A3245" s="264"/>
      <c r="B3245" s="227"/>
      <c r="C3245" s="229"/>
      <c r="D3245" s="230"/>
      <c r="E3245" s="231"/>
      <c r="F3245" s="263"/>
      <c r="G3245" s="261"/>
      <c r="H3245" s="262"/>
      <c r="I3245" s="225"/>
      <c r="J3245" s="263"/>
    </row>
    <row r="3246" spans="1:10" ht="12" customHeight="1" x14ac:dyDescent="0.2">
      <c r="A3246" s="264"/>
      <c r="B3246" s="227"/>
      <c r="C3246" s="228"/>
      <c r="D3246" s="230"/>
      <c r="E3246" s="231"/>
      <c r="F3246" s="226"/>
      <c r="G3246" s="260"/>
      <c r="H3246" s="262"/>
      <c r="I3246" s="225"/>
      <c r="J3246" s="231"/>
    </row>
    <row r="3247" spans="1:10" ht="12" customHeight="1" x14ac:dyDescent="0.2">
      <c r="A3247" s="264"/>
      <c r="B3247" s="227"/>
      <c r="C3247" s="229"/>
      <c r="D3247" s="230"/>
      <c r="E3247" s="231"/>
      <c r="F3247" s="263"/>
      <c r="G3247" s="261"/>
      <c r="H3247" s="262"/>
      <c r="I3247" s="225"/>
      <c r="J3247" s="263"/>
    </row>
    <row r="3248" spans="1:10" ht="12" customHeight="1" x14ac:dyDescent="0.2">
      <c r="A3248" s="264"/>
      <c r="B3248" s="227"/>
      <c r="C3248" s="228"/>
      <c r="D3248" s="230"/>
      <c r="E3248" s="231"/>
      <c r="F3248" s="226"/>
      <c r="G3248" s="260"/>
      <c r="H3248" s="262"/>
      <c r="I3248" s="225"/>
      <c r="J3248" s="231"/>
    </row>
    <row r="3249" spans="1:10" ht="12" customHeight="1" x14ac:dyDescent="0.2">
      <c r="A3249" s="264"/>
      <c r="B3249" s="227"/>
      <c r="C3249" s="229"/>
      <c r="D3249" s="230"/>
      <c r="E3249" s="231"/>
      <c r="F3249" s="263"/>
      <c r="G3249" s="261"/>
      <c r="H3249" s="262"/>
      <c r="I3249" s="225"/>
      <c r="J3249" s="263"/>
    </row>
    <row r="3250" spans="1:10" ht="12" customHeight="1" x14ac:dyDescent="0.2">
      <c r="A3250" s="264"/>
      <c r="B3250" s="227"/>
      <c r="C3250" s="228"/>
      <c r="D3250" s="230"/>
      <c r="E3250" s="231"/>
      <c r="F3250" s="226"/>
      <c r="G3250" s="260"/>
      <c r="H3250" s="262"/>
      <c r="I3250" s="225"/>
      <c r="J3250" s="231"/>
    </row>
    <row r="3251" spans="1:10" ht="12" customHeight="1" x14ac:dyDescent="0.2">
      <c r="A3251" s="264"/>
      <c r="B3251" s="227"/>
      <c r="C3251" s="229"/>
      <c r="D3251" s="230"/>
      <c r="E3251" s="231"/>
      <c r="F3251" s="263"/>
      <c r="G3251" s="261"/>
      <c r="H3251" s="262"/>
      <c r="I3251" s="225"/>
      <c r="J3251" s="263"/>
    </row>
    <row r="3252" spans="1:10" ht="12" customHeight="1" x14ac:dyDescent="0.2">
      <c r="A3252" s="264"/>
      <c r="B3252" s="227"/>
      <c r="C3252" s="228"/>
      <c r="D3252" s="230"/>
      <c r="E3252" s="231"/>
      <c r="F3252" s="226"/>
      <c r="G3252" s="260"/>
      <c r="H3252" s="262"/>
      <c r="I3252" s="225"/>
      <c r="J3252" s="231"/>
    </row>
    <row r="3253" spans="1:10" ht="12" customHeight="1" x14ac:dyDescent="0.2">
      <c r="A3253" s="264"/>
      <c r="B3253" s="227"/>
      <c r="C3253" s="229"/>
      <c r="D3253" s="230"/>
      <c r="E3253" s="231"/>
      <c r="F3253" s="263"/>
      <c r="G3253" s="261"/>
      <c r="H3253" s="262"/>
      <c r="I3253" s="225"/>
      <c r="J3253" s="263"/>
    </row>
    <row r="3254" spans="1:10" ht="12" customHeight="1" x14ac:dyDescent="0.2">
      <c r="A3254" s="264"/>
      <c r="B3254" s="227"/>
      <c r="C3254" s="228"/>
      <c r="D3254" s="230"/>
      <c r="E3254" s="231"/>
      <c r="F3254" s="226"/>
      <c r="G3254" s="260"/>
      <c r="H3254" s="262"/>
      <c r="I3254" s="225"/>
      <c r="J3254" s="231"/>
    </row>
    <row r="3255" spans="1:10" ht="12" customHeight="1" x14ac:dyDescent="0.2">
      <c r="A3255" s="264"/>
      <c r="B3255" s="227"/>
      <c r="C3255" s="229"/>
      <c r="D3255" s="230"/>
      <c r="E3255" s="231"/>
      <c r="F3255" s="263"/>
      <c r="G3255" s="261"/>
      <c r="H3255" s="262"/>
      <c r="I3255" s="225"/>
      <c r="J3255" s="263"/>
    </row>
    <row r="3256" spans="1:10" ht="12" customHeight="1" x14ac:dyDescent="0.2">
      <c r="A3256" s="264"/>
      <c r="B3256" s="227"/>
      <c r="C3256" s="228"/>
      <c r="D3256" s="230"/>
      <c r="E3256" s="231"/>
      <c r="F3256" s="226"/>
      <c r="G3256" s="260"/>
      <c r="H3256" s="262"/>
      <c r="I3256" s="225"/>
      <c r="J3256" s="231"/>
    </row>
    <row r="3257" spans="1:10" ht="12" customHeight="1" x14ac:dyDescent="0.2">
      <c r="A3257" s="264"/>
      <c r="B3257" s="227"/>
      <c r="C3257" s="229"/>
      <c r="D3257" s="230"/>
      <c r="E3257" s="231"/>
      <c r="F3257" s="263"/>
      <c r="G3257" s="261"/>
      <c r="H3257" s="262"/>
      <c r="I3257" s="225"/>
      <c r="J3257" s="263"/>
    </row>
    <row r="3258" spans="1:10" ht="12" customHeight="1" x14ac:dyDescent="0.2">
      <c r="A3258" s="264"/>
      <c r="B3258" s="227"/>
      <c r="C3258" s="228"/>
      <c r="D3258" s="230"/>
      <c r="E3258" s="231"/>
      <c r="F3258" s="226"/>
      <c r="G3258" s="260"/>
      <c r="H3258" s="262"/>
      <c r="I3258" s="225"/>
      <c r="J3258" s="231"/>
    </row>
    <row r="3259" spans="1:10" ht="12" customHeight="1" x14ac:dyDescent="0.2">
      <c r="A3259" s="264"/>
      <c r="B3259" s="227"/>
      <c r="C3259" s="229"/>
      <c r="D3259" s="230"/>
      <c r="E3259" s="231"/>
      <c r="F3259" s="263"/>
      <c r="G3259" s="261"/>
      <c r="H3259" s="262"/>
      <c r="I3259" s="225"/>
      <c r="J3259" s="263"/>
    </row>
    <row r="3260" spans="1:10" ht="12" customHeight="1" x14ac:dyDescent="0.2">
      <c r="A3260" s="264"/>
      <c r="B3260" s="227"/>
      <c r="C3260" s="228"/>
      <c r="D3260" s="230"/>
      <c r="E3260" s="231"/>
      <c r="F3260" s="226"/>
      <c r="G3260" s="260"/>
      <c r="H3260" s="262"/>
      <c r="I3260" s="225"/>
      <c r="J3260" s="231"/>
    </row>
    <row r="3261" spans="1:10" ht="12" customHeight="1" x14ac:dyDescent="0.2">
      <c r="A3261" s="264"/>
      <c r="B3261" s="227"/>
      <c r="C3261" s="229"/>
      <c r="D3261" s="230"/>
      <c r="E3261" s="231"/>
      <c r="F3261" s="263"/>
      <c r="G3261" s="261"/>
      <c r="H3261" s="262"/>
      <c r="I3261" s="225"/>
      <c r="J3261" s="263"/>
    </row>
    <row r="3262" spans="1:10" ht="12" customHeight="1" x14ac:dyDescent="0.2">
      <c r="A3262" s="264"/>
      <c r="B3262" s="227"/>
      <c r="C3262" s="228"/>
      <c r="D3262" s="230"/>
      <c r="E3262" s="231"/>
      <c r="F3262" s="226"/>
      <c r="G3262" s="260"/>
      <c r="H3262" s="262"/>
      <c r="I3262" s="225"/>
      <c r="J3262" s="231"/>
    </row>
    <row r="3263" spans="1:10" ht="12" customHeight="1" x14ac:dyDescent="0.2">
      <c r="A3263" s="264"/>
      <c r="B3263" s="227"/>
      <c r="C3263" s="229"/>
      <c r="D3263" s="230"/>
      <c r="E3263" s="231"/>
      <c r="F3263" s="263"/>
      <c r="G3263" s="261"/>
      <c r="H3263" s="262"/>
      <c r="I3263" s="225"/>
      <c r="J3263" s="263"/>
    </row>
    <row r="3264" spans="1:10" ht="12" customHeight="1" x14ac:dyDescent="0.2">
      <c r="A3264" s="264"/>
      <c r="B3264" s="227"/>
      <c r="C3264" s="228"/>
      <c r="D3264" s="230"/>
      <c r="E3264" s="231"/>
      <c r="F3264" s="226"/>
      <c r="G3264" s="260"/>
      <c r="H3264" s="262"/>
      <c r="I3264" s="225"/>
      <c r="J3264" s="231"/>
    </row>
    <row r="3265" spans="1:10" ht="12" customHeight="1" x14ac:dyDescent="0.2">
      <c r="A3265" s="264"/>
      <c r="B3265" s="227"/>
      <c r="C3265" s="229"/>
      <c r="D3265" s="230"/>
      <c r="E3265" s="231"/>
      <c r="F3265" s="263"/>
      <c r="G3265" s="261"/>
      <c r="H3265" s="262"/>
      <c r="I3265" s="225"/>
      <c r="J3265" s="263"/>
    </row>
    <row r="3266" spans="1:10" ht="12" customHeight="1" x14ac:dyDescent="0.2">
      <c r="A3266" s="264"/>
      <c r="B3266" s="227"/>
      <c r="C3266" s="228"/>
      <c r="D3266" s="230"/>
      <c r="E3266" s="231"/>
      <c r="F3266" s="226"/>
      <c r="G3266" s="260"/>
      <c r="H3266" s="262"/>
      <c r="I3266" s="225"/>
      <c r="J3266" s="231"/>
    </row>
    <row r="3267" spans="1:10" ht="12" customHeight="1" x14ac:dyDescent="0.2">
      <c r="A3267" s="264"/>
      <c r="B3267" s="227"/>
      <c r="C3267" s="229"/>
      <c r="D3267" s="230"/>
      <c r="E3267" s="231"/>
      <c r="F3267" s="263"/>
      <c r="G3267" s="261"/>
      <c r="H3267" s="262"/>
      <c r="I3267" s="225"/>
      <c r="J3267" s="263"/>
    </row>
    <row r="3268" spans="1:10" ht="12" customHeight="1" x14ac:dyDescent="0.2">
      <c r="A3268" s="264"/>
      <c r="B3268" s="227"/>
      <c r="C3268" s="228"/>
      <c r="D3268" s="230"/>
      <c r="E3268" s="231"/>
      <c r="F3268" s="226"/>
      <c r="G3268" s="260"/>
      <c r="H3268" s="262"/>
      <c r="I3268" s="225"/>
      <c r="J3268" s="231"/>
    </row>
    <row r="3269" spans="1:10" ht="12" customHeight="1" x14ac:dyDescent="0.2">
      <c r="A3269" s="264"/>
      <c r="B3269" s="227"/>
      <c r="C3269" s="229"/>
      <c r="D3269" s="230"/>
      <c r="E3269" s="231"/>
      <c r="F3269" s="263"/>
      <c r="G3269" s="261"/>
      <c r="H3269" s="262"/>
      <c r="I3269" s="225"/>
      <c r="J3269" s="263"/>
    </row>
    <row r="3270" spans="1:10" ht="12" customHeight="1" x14ac:dyDescent="0.2">
      <c r="A3270" s="264"/>
      <c r="B3270" s="227"/>
      <c r="C3270" s="228"/>
      <c r="D3270" s="230"/>
      <c r="E3270" s="231"/>
      <c r="F3270" s="226"/>
      <c r="G3270" s="260"/>
      <c r="H3270" s="262"/>
      <c r="I3270" s="225"/>
      <c r="J3270" s="231"/>
    </row>
    <row r="3271" spans="1:10" ht="12" customHeight="1" x14ac:dyDescent="0.2">
      <c r="A3271" s="264"/>
      <c r="B3271" s="227"/>
      <c r="C3271" s="229"/>
      <c r="D3271" s="230"/>
      <c r="E3271" s="231"/>
      <c r="F3271" s="263"/>
      <c r="G3271" s="261"/>
      <c r="H3271" s="262"/>
      <c r="I3271" s="225"/>
      <c r="J3271" s="263"/>
    </row>
    <row r="3272" spans="1:10" ht="12" customHeight="1" x14ac:dyDescent="0.2">
      <c r="A3272" s="264"/>
      <c r="B3272" s="227"/>
      <c r="C3272" s="228"/>
      <c r="D3272" s="230"/>
      <c r="E3272" s="231"/>
      <c r="F3272" s="226"/>
      <c r="G3272" s="260"/>
      <c r="H3272" s="262"/>
      <c r="I3272" s="225"/>
      <c r="J3272" s="231"/>
    </row>
    <row r="3273" spans="1:10" ht="12" customHeight="1" x14ac:dyDescent="0.2">
      <c r="A3273" s="264"/>
      <c r="B3273" s="227"/>
      <c r="C3273" s="229"/>
      <c r="D3273" s="230"/>
      <c r="E3273" s="231"/>
      <c r="F3273" s="263"/>
      <c r="G3273" s="261"/>
      <c r="H3273" s="262"/>
      <c r="I3273" s="225"/>
      <c r="J3273" s="263"/>
    </row>
    <row r="3274" spans="1:10" ht="12" customHeight="1" x14ac:dyDescent="0.2">
      <c r="A3274" s="264"/>
      <c r="B3274" s="227"/>
      <c r="C3274" s="228"/>
      <c r="D3274" s="230"/>
      <c r="E3274" s="231"/>
      <c r="F3274" s="226"/>
      <c r="G3274" s="260"/>
      <c r="H3274" s="262"/>
      <c r="I3274" s="225"/>
      <c r="J3274" s="231"/>
    </row>
    <row r="3275" spans="1:10" ht="12" customHeight="1" x14ac:dyDescent="0.2">
      <c r="A3275" s="264"/>
      <c r="B3275" s="227"/>
      <c r="C3275" s="229"/>
      <c r="D3275" s="230"/>
      <c r="E3275" s="231"/>
      <c r="F3275" s="263"/>
      <c r="G3275" s="261"/>
      <c r="H3275" s="262"/>
      <c r="I3275" s="225"/>
      <c r="J3275" s="263"/>
    </row>
    <row r="3276" spans="1:10" ht="12" customHeight="1" x14ac:dyDescent="0.2">
      <c r="A3276" s="264"/>
      <c r="B3276" s="227"/>
      <c r="C3276" s="228"/>
      <c r="D3276" s="230"/>
      <c r="E3276" s="231"/>
      <c r="F3276" s="226"/>
      <c r="G3276" s="260"/>
      <c r="H3276" s="262"/>
      <c r="I3276" s="225"/>
      <c r="J3276" s="231"/>
    </row>
    <row r="3277" spans="1:10" ht="12" customHeight="1" x14ac:dyDescent="0.2">
      <c r="A3277" s="264"/>
      <c r="B3277" s="227"/>
      <c r="C3277" s="229"/>
      <c r="D3277" s="230"/>
      <c r="E3277" s="231"/>
      <c r="F3277" s="263"/>
      <c r="G3277" s="261"/>
      <c r="H3277" s="262"/>
      <c r="I3277" s="225"/>
      <c r="J3277" s="263"/>
    </row>
    <row r="3278" spans="1:10" ht="12" customHeight="1" x14ac:dyDescent="0.2">
      <c r="A3278" s="264"/>
      <c r="B3278" s="227"/>
      <c r="C3278" s="228"/>
      <c r="D3278" s="230"/>
      <c r="E3278" s="231"/>
      <c r="F3278" s="226"/>
      <c r="G3278" s="260"/>
      <c r="H3278" s="262"/>
      <c r="I3278" s="225"/>
      <c r="J3278" s="231"/>
    </row>
    <row r="3279" spans="1:10" ht="12" customHeight="1" x14ac:dyDescent="0.2">
      <c r="A3279" s="264"/>
      <c r="B3279" s="227"/>
      <c r="C3279" s="229"/>
      <c r="D3279" s="230"/>
      <c r="E3279" s="231"/>
      <c r="F3279" s="263"/>
      <c r="G3279" s="261"/>
      <c r="H3279" s="262"/>
      <c r="I3279" s="225"/>
      <c r="J3279" s="263"/>
    </row>
    <row r="3280" spans="1:10" ht="12" customHeight="1" x14ac:dyDescent="0.2">
      <c r="A3280" s="264"/>
      <c r="B3280" s="227"/>
      <c r="C3280" s="228"/>
      <c r="D3280" s="230"/>
      <c r="E3280" s="231"/>
      <c r="F3280" s="226"/>
      <c r="G3280" s="260"/>
      <c r="H3280" s="262"/>
      <c r="I3280" s="225"/>
      <c r="J3280" s="231"/>
    </row>
    <row r="3281" spans="1:10" ht="12" customHeight="1" x14ac:dyDescent="0.2">
      <c r="A3281" s="264"/>
      <c r="B3281" s="227"/>
      <c r="C3281" s="229"/>
      <c r="D3281" s="230"/>
      <c r="E3281" s="231"/>
      <c r="F3281" s="263"/>
      <c r="G3281" s="261"/>
      <c r="H3281" s="262"/>
      <c r="I3281" s="225"/>
      <c r="J3281" s="263"/>
    </row>
    <row r="3282" spans="1:10" ht="12" customHeight="1" x14ac:dyDescent="0.2">
      <c r="A3282" s="264"/>
      <c r="B3282" s="227"/>
      <c r="C3282" s="228"/>
      <c r="D3282" s="230"/>
      <c r="E3282" s="231"/>
      <c r="F3282" s="226"/>
      <c r="G3282" s="260"/>
      <c r="H3282" s="262"/>
      <c r="I3282" s="225"/>
      <c r="J3282" s="231"/>
    </row>
    <row r="3283" spans="1:10" ht="12" customHeight="1" x14ac:dyDescent="0.2">
      <c r="A3283" s="264"/>
      <c r="B3283" s="227"/>
      <c r="C3283" s="229"/>
      <c r="D3283" s="230"/>
      <c r="E3283" s="231"/>
      <c r="F3283" s="263"/>
      <c r="G3283" s="261"/>
      <c r="H3283" s="262"/>
      <c r="I3283" s="225"/>
      <c r="J3283" s="263"/>
    </row>
    <row r="3284" spans="1:10" ht="12" customHeight="1" x14ac:dyDescent="0.2">
      <c r="A3284" s="264"/>
      <c r="B3284" s="227"/>
      <c r="C3284" s="228"/>
      <c r="D3284" s="230"/>
      <c r="E3284" s="231"/>
      <c r="F3284" s="226"/>
      <c r="G3284" s="260"/>
      <c r="H3284" s="262"/>
      <c r="I3284" s="225"/>
      <c r="J3284" s="231"/>
    </row>
    <row r="3285" spans="1:10" ht="12" customHeight="1" x14ac:dyDescent="0.2">
      <c r="A3285" s="264"/>
      <c r="B3285" s="227"/>
      <c r="C3285" s="229"/>
      <c r="D3285" s="230"/>
      <c r="E3285" s="231"/>
      <c r="F3285" s="263"/>
      <c r="G3285" s="261"/>
      <c r="H3285" s="262"/>
      <c r="I3285" s="225"/>
      <c r="J3285" s="263"/>
    </row>
    <row r="3286" spans="1:10" ht="12" customHeight="1" x14ac:dyDescent="0.2">
      <c r="A3286" s="264"/>
      <c r="B3286" s="227"/>
      <c r="C3286" s="228"/>
      <c r="D3286" s="230"/>
      <c r="E3286" s="231"/>
      <c r="F3286" s="226"/>
      <c r="G3286" s="260"/>
      <c r="H3286" s="262"/>
      <c r="I3286" s="225"/>
      <c r="J3286" s="231"/>
    </row>
    <row r="3287" spans="1:10" ht="12" customHeight="1" x14ac:dyDescent="0.2">
      <c r="A3287" s="264"/>
      <c r="B3287" s="227"/>
      <c r="C3287" s="229"/>
      <c r="D3287" s="230"/>
      <c r="E3287" s="231"/>
      <c r="F3287" s="263"/>
      <c r="G3287" s="261"/>
      <c r="H3287" s="262"/>
      <c r="I3287" s="225"/>
      <c r="J3287" s="263"/>
    </row>
    <row r="3288" spans="1:10" ht="12" customHeight="1" x14ac:dyDescent="0.2">
      <c r="A3288" s="264"/>
      <c r="B3288" s="227"/>
      <c r="C3288" s="228"/>
      <c r="D3288" s="230"/>
      <c r="E3288" s="231"/>
      <c r="F3288" s="226"/>
      <c r="G3288" s="260"/>
      <c r="H3288" s="262"/>
      <c r="I3288" s="225"/>
      <c r="J3288" s="231"/>
    </row>
    <row r="3289" spans="1:10" ht="12" customHeight="1" x14ac:dyDescent="0.2">
      <c r="A3289" s="264"/>
      <c r="B3289" s="227"/>
      <c r="C3289" s="229"/>
      <c r="D3289" s="230"/>
      <c r="E3289" s="231"/>
      <c r="F3289" s="263"/>
      <c r="G3289" s="261"/>
      <c r="H3289" s="262"/>
      <c r="I3289" s="225"/>
      <c r="J3289" s="263"/>
    </row>
    <row r="3290" spans="1:10" ht="12" customHeight="1" x14ac:dyDescent="0.2">
      <c r="A3290" s="264"/>
      <c r="B3290" s="227"/>
      <c r="C3290" s="228"/>
      <c r="D3290" s="230"/>
      <c r="E3290" s="231"/>
      <c r="F3290" s="226"/>
      <c r="G3290" s="260"/>
      <c r="H3290" s="262"/>
      <c r="I3290" s="225"/>
      <c r="J3290" s="231"/>
    </row>
    <row r="3291" spans="1:10" ht="12" customHeight="1" x14ac:dyDescent="0.2">
      <c r="A3291" s="264"/>
      <c r="B3291" s="227"/>
      <c r="C3291" s="229"/>
      <c r="D3291" s="230"/>
      <c r="E3291" s="231"/>
      <c r="F3291" s="263"/>
      <c r="G3291" s="261"/>
      <c r="H3291" s="262"/>
      <c r="I3291" s="225"/>
      <c r="J3291" s="263"/>
    </row>
    <row r="3292" spans="1:10" ht="12" customHeight="1" x14ac:dyDescent="0.2">
      <c r="A3292" s="264"/>
      <c r="B3292" s="227"/>
      <c r="C3292" s="228"/>
      <c r="D3292" s="230"/>
      <c r="E3292" s="231"/>
      <c r="F3292" s="226"/>
      <c r="G3292" s="260"/>
      <c r="H3292" s="262"/>
      <c r="I3292" s="225"/>
      <c r="J3292" s="231"/>
    </row>
    <row r="3293" spans="1:10" ht="12" customHeight="1" x14ac:dyDescent="0.2">
      <c r="A3293" s="264"/>
      <c r="B3293" s="227"/>
      <c r="C3293" s="229"/>
      <c r="D3293" s="230"/>
      <c r="E3293" s="231"/>
      <c r="F3293" s="263"/>
      <c r="G3293" s="261"/>
      <c r="H3293" s="262"/>
      <c r="I3293" s="225"/>
      <c r="J3293" s="263"/>
    </row>
    <row r="3294" spans="1:10" ht="12" customHeight="1" x14ac:dyDescent="0.2">
      <c r="A3294" s="264"/>
      <c r="B3294" s="227"/>
      <c r="C3294" s="228"/>
      <c r="D3294" s="230"/>
      <c r="E3294" s="231"/>
      <c r="F3294" s="226"/>
      <c r="G3294" s="260"/>
      <c r="H3294" s="262"/>
      <c r="I3294" s="225"/>
      <c r="J3294" s="231"/>
    </row>
    <row r="3295" spans="1:10" ht="12" customHeight="1" x14ac:dyDescent="0.2">
      <c r="A3295" s="264"/>
      <c r="B3295" s="227"/>
      <c r="C3295" s="229"/>
      <c r="D3295" s="230"/>
      <c r="E3295" s="231"/>
      <c r="F3295" s="263"/>
      <c r="G3295" s="261"/>
      <c r="H3295" s="262"/>
      <c r="I3295" s="225"/>
      <c r="J3295" s="263"/>
    </row>
    <row r="3296" spans="1:10" ht="12" customHeight="1" x14ac:dyDescent="0.2">
      <c r="A3296" s="264"/>
      <c r="B3296" s="227"/>
      <c r="C3296" s="228"/>
      <c r="D3296" s="230"/>
      <c r="E3296" s="231"/>
      <c r="F3296" s="226"/>
      <c r="G3296" s="260"/>
      <c r="H3296" s="262"/>
      <c r="I3296" s="225"/>
      <c r="J3296" s="231"/>
    </row>
    <row r="3297" spans="1:10" ht="12" customHeight="1" x14ac:dyDescent="0.2">
      <c r="A3297" s="264"/>
      <c r="B3297" s="227"/>
      <c r="C3297" s="229"/>
      <c r="D3297" s="230"/>
      <c r="E3297" s="231"/>
      <c r="F3297" s="263"/>
      <c r="G3297" s="261"/>
      <c r="H3297" s="262"/>
      <c r="I3297" s="225"/>
      <c r="J3297" s="263"/>
    </row>
    <row r="3298" spans="1:10" ht="12" customHeight="1" x14ac:dyDescent="0.2">
      <c r="A3298" s="264"/>
      <c r="B3298" s="227"/>
      <c r="C3298" s="228"/>
      <c r="D3298" s="230"/>
      <c r="E3298" s="231"/>
      <c r="F3298" s="226"/>
      <c r="G3298" s="260"/>
      <c r="H3298" s="262"/>
      <c r="I3298" s="225"/>
      <c r="J3298" s="231"/>
    </row>
    <row r="3299" spans="1:10" ht="12" customHeight="1" x14ac:dyDescent="0.2">
      <c r="A3299" s="264"/>
      <c r="B3299" s="227"/>
      <c r="C3299" s="229"/>
      <c r="D3299" s="230"/>
      <c r="E3299" s="231"/>
      <c r="F3299" s="263"/>
      <c r="G3299" s="261"/>
      <c r="H3299" s="262"/>
      <c r="I3299" s="225"/>
      <c r="J3299" s="263"/>
    </row>
    <row r="3300" spans="1:10" ht="12" customHeight="1" x14ac:dyDescent="0.2">
      <c r="A3300" s="264"/>
      <c r="B3300" s="227"/>
      <c r="C3300" s="228"/>
      <c r="D3300" s="230"/>
      <c r="E3300" s="231"/>
      <c r="F3300" s="226"/>
      <c r="G3300" s="260"/>
      <c r="H3300" s="262"/>
      <c r="I3300" s="225"/>
      <c r="J3300" s="231"/>
    </row>
    <row r="3301" spans="1:10" ht="12" customHeight="1" x14ac:dyDescent="0.2">
      <c r="A3301" s="264"/>
      <c r="B3301" s="227"/>
      <c r="C3301" s="229"/>
      <c r="D3301" s="230"/>
      <c r="E3301" s="231"/>
      <c r="F3301" s="263"/>
      <c r="G3301" s="261"/>
      <c r="H3301" s="262"/>
      <c r="I3301" s="225"/>
      <c r="J3301" s="263"/>
    </row>
    <row r="3302" spans="1:10" ht="12" customHeight="1" x14ac:dyDescent="0.2">
      <c r="A3302" s="264"/>
      <c r="B3302" s="227"/>
      <c r="C3302" s="228"/>
      <c r="D3302" s="230"/>
      <c r="E3302" s="231"/>
      <c r="F3302" s="226"/>
      <c r="G3302" s="260"/>
      <c r="H3302" s="262"/>
      <c r="I3302" s="225"/>
      <c r="J3302" s="231"/>
    </row>
    <row r="3303" spans="1:10" ht="12" customHeight="1" x14ac:dyDescent="0.2">
      <c r="A3303" s="264"/>
      <c r="B3303" s="227"/>
      <c r="C3303" s="229"/>
      <c r="D3303" s="230"/>
      <c r="E3303" s="231"/>
      <c r="F3303" s="263"/>
      <c r="G3303" s="261"/>
      <c r="H3303" s="262"/>
      <c r="I3303" s="225"/>
      <c r="J3303" s="263"/>
    </row>
    <row r="3304" spans="1:10" ht="12" customHeight="1" x14ac:dyDescent="0.2">
      <c r="A3304" s="264"/>
      <c r="B3304" s="227"/>
      <c r="C3304" s="228"/>
      <c r="D3304" s="230"/>
      <c r="E3304" s="231"/>
      <c r="F3304" s="226"/>
      <c r="G3304" s="260"/>
      <c r="H3304" s="262"/>
      <c r="I3304" s="225"/>
      <c r="J3304" s="231"/>
    </row>
    <row r="3305" spans="1:10" ht="12" customHeight="1" x14ac:dyDescent="0.2">
      <c r="A3305" s="264"/>
      <c r="B3305" s="227"/>
      <c r="C3305" s="229"/>
      <c r="D3305" s="230"/>
      <c r="E3305" s="231"/>
      <c r="F3305" s="263"/>
      <c r="G3305" s="261"/>
      <c r="H3305" s="262"/>
      <c r="I3305" s="225"/>
      <c r="J3305" s="263"/>
    </row>
    <row r="3306" spans="1:10" ht="12" customHeight="1" x14ac:dyDescent="0.2">
      <c r="A3306" s="264"/>
      <c r="B3306" s="227"/>
      <c r="C3306" s="228"/>
      <c r="D3306" s="230"/>
      <c r="E3306" s="231"/>
      <c r="F3306" s="226"/>
      <c r="G3306" s="260"/>
      <c r="H3306" s="262"/>
      <c r="I3306" s="225"/>
      <c r="J3306" s="231"/>
    </row>
    <row r="3307" spans="1:10" ht="12" customHeight="1" x14ac:dyDescent="0.2">
      <c r="A3307" s="264"/>
      <c r="B3307" s="227"/>
      <c r="C3307" s="229"/>
      <c r="D3307" s="230"/>
      <c r="E3307" s="231"/>
      <c r="F3307" s="263"/>
      <c r="G3307" s="261"/>
      <c r="H3307" s="262"/>
      <c r="I3307" s="225"/>
      <c r="J3307" s="263"/>
    </row>
    <row r="3308" spans="1:10" ht="12" customHeight="1" x14ac:dyDescent="0.2">
      <c r="A3308" s="264"/>
      <c r="B3308" s="227"/>
      <c r="C3308" s="228"/>
      <c r="D3308" s="230"/>
      <c r="E3308" s="231"/>
      <c r="F3308" s="226"/>
      <c r="G3308" s="260"/>
      <c r="H3308" s="262"/>
      <c r="I3308" s="225"/>
      <c r="J3308" s="231"/>
    </row>
    <row r="3309" spans="1:10" ht="12" customHeight="1" x14ac:dyDescent="0.2">
      <c r="A3309" s="264"/>
      <c r="B3309" s="227"/>
      <c r="C3309" s="229"/>
      <c r="D3309" s="230"/>
      <c r="E3309" s="231"/>
      <c r="F3309" s="263"/>
      <c r="G3309" s="261"/>
      <c r="H3309" s="262"/>
      <c r="I3309" s="225"/>
      <c r="J3309" s="263"/>
    </row>
    <row r="3310" spans="1:10" ht="12" customHeight="1" x14ac:dyDescent="0.2">
      <c r="A3310" s="264"/>
      <c r="B3310" s="227"/>
      <c r="C3310" s="228"/>
      <c r="D3310" s="230"/>
      <c r="E3310" s="231"/>
      <c r="F3310" s="226"/>
      <c r="G3310" s="260"/>
      <c r="H3310" s="262"/>
      <c r="I3310" s="225"/>
      <c r="J3310" s="231"/>
    </row>
    <row r="3311" spans="1:10" ht="12" customHeight="1" x14ac:dyDescent="0.2">
      <c r="A3311" s="264"/>
      <c r="B3311" s="227"/>
      <c r="C3311" s="229"/>
      <c r="D3311" s="230"/>
      <c r="E3311" s="231"/>
      <c r="F3311" s="263"/>
      <c r="G3311" s="261"/>
      <c r="H3311" s="262"/>
      <c r="I3311" s="225"/>
      <c r="J3311" s="263"/>
    </row>
    <row r="3312" spans="1:10" ht="12" customHeight="1" x14ac:dyDescent="0.2">
      <c r="A3312" s="264"/>
      <c r="B3312" s="227"/>
      <c r="C3312" s="228"/>
      <c r="D3312" s="230"/>
      <c r="E3312" s="231"/>
      <c r="F3312" s="226"/>
      <c r="G3312" s="260"/>
      <c r="H3312" s="262"/>
      <c r="I3312" s="225"/>
      <c r="J3312" s="231"/>
    </row>
    <row r="3313" spans="1:10" ht="12" customHeight="1" x14ac:dyDescent="0.2">
      <c r="A3313" s="264"/>
      <c r="B3313" s="227"/>
      <c r="C3313" s="229"/>
      <c r="D3313" s="230"/>
      <c r="E3313" s="231"/>
      <c r="F3313" s="263"/>
      <c r="G3313" s="261"/>
      <c r="H3313" s="262"/>
      <c r="I3313" s="225"/>
      <c r="J3313" s="263"/>
    </row>
    <row r="3314" spans="1:10" ht="12" customHeight="1" x14ac:dyDescent="0.2">
      <c r="A3314" s="264"/>
      <c r="B3314" s="227"/>
      <c r="C3314" s="228"/>
      <c r="D3314" s="230"/>
      <c r="E3314" s="231"/>
      <c r="F3314" s="226"/>
      <c r="G3314" s="260"/>
      <c r="H3314" s="262"/>
      <c r="I3314" s="225"/>
      <c r="J3314" s="231"/>
    </row>
    <row r="3315" spans="1:10" ht="12" customHeight="1" x14ac:dyDescent="0.2">
      <c r="A3315" s="264"/>
      <c r="B3315" s="227"/>
      <c r="C3315" s="229"/>
      <c r="D3315" s="230"/>
      <c r="E3315" s="231"/>
      <c r="F3315" s="263"/>
      <c r="G3315" s="261"/>
      <c r="H3315" s="262"/>
      <c r="I3315" s="225"/>
      <c r="J3315" s="263"/>
    </row>
    <row r="3316" spans="1:10" ht="12" customHeight="1" x14ac:dyDescent="0.2">
      <c r="A3316" s="264"/>
      <c r="B3316" s="227"/>
      <c r="C3316" s="228"/>
      <c r="D3316" s="230"/>
      <c r="E3316" s="231"/>
      <c r="F3316" s="226"/>
      <c r="G3316" s="260"/>
      <c r="H3316" s="262"/>
      <c r="I3316" s="225"/>
      <c r="J3316" s="231"/>
    </row>
    <row r="3317" spans="1:10" ht="12" customHeight="1" x14ac:dyDescent="0.2">
      <c r="A3317" s="264"/>
      <c r="B3317" s="227"/>
      <c r="C3317" s="229"/>
      <c r="D3317" s="230"/>
      <c r="E3317" s="231"/>
      <c r="F3317" s="263"/>
      <c r="G3317" s="261"/>
      <c r="H3317" s="262"/>
      <c r="I3317" s="225"/>
      <c r="J3317" s="263"/>
    </row>
    <row r="3318" spans="1:10" ht="12" customHeight="1" x14ac:dyDescent="0.2">
      <c r="A3318" s="264"/>
      <c r="B3318" s="227"/>
      <c r="C3318" s="228"/>
      <c r="D3318" s="230"/>
      <c r="E3318" s="231"/>
      <c r="F3318" s="226"/>
      <c r="G3318" s="260"/>
      <c r="H3318" s="262"/>
      <c r="I3318" s="225"/>
      <c r="J3318" s="231"/>
    </row>
    <row r="3319" spans="1:10" ht="12" customHeight="1" x14ac:dyDescent="0.2">
      <c r="A3319" s="264"/>
      <c r="B3319" s="227"/>
      <c r="C3319" s="229"/>
      <c r="D3319" s="230"/>
      <c r="E3319" s="231"/>
      <c r="F3319" s="263"/>
      <c r="G3319" s="261"/>
      <c r="H3319" s="262"/>
      <c r="I3319" s="225"/>
      <c r="J3319" s="263"/>
    </row>
    <row r="3320" spans="1:10" ht="12" customHeight="1" x14ac:dyDescent="0.2">
      <c r="A3320" s="264"/>
      <c r="B3320" s="227"/>
      <c r="C3320" s="228"/>
      <c r="D3320" s="230"/>
      <c r="E3320" s="231"/>
      <c r="F3320" s="226"/>
      <c r="G3320" s="260"/>
      <c r="H3320" s="262"/>
      <c r="I3320" s="225"/>
      <c r="J3320" s="231"/>
    </row>
    <row r="3321" spans="1:10" ht="12" customHeight="1" x14ac:dyDescent="0.2">
      <c r="A3321" s="264"/>
      <c r="B3321" s="227"/>
      <c r="C3321" s="229"/>
      <c r="D3321" s="230"/>
      <c r="E3321" s="231"/>
      <c r="F3321" s="263"/>
      <c r="G3321" s="261"/>
      <c r="H3321" s="262"/>
      <c r="I3321" s="225"/>
      <c r="J3321" s="263"/>
    </row>
    <row r="3322" spans="1:10" ht="12" customHeight="1" x14ac:dyDescent="0.2">
      <c r="A3322" s="264"/>
      <c r="B3322" s="227"/>
      <c r="C3322" s="228"/>
      <c r="D3322" s="230"/>
      <c r="E3322" s="231"/>
      <c r="F3322" s="226"/>
      <c r="G3322" s="260"/>
      <c r="H3322" s="262"/>
      <c r="I3322" s="225"/>
      <c r="J3322" s="231"/>
    </row>
    <row r="3323" spans="1:10" ht="12" customHeight="1" x14ac:dyDescent="0.2">
      <c r="A3323" s="264"/>
      <c r="B3323" s="227"/>
      <c r="C3323" s="229"/>
      <c r="D3323" s="230"/>
      <c r="E3323" s="231"/>
      <c r="F3323" s="263"/>
      <c r="G3323" s="261"/>
      <c r="H3323" s="262"/>
      <c r="I3323" s="225"/>
      <c r="J3323" s="263"/>
    </row>
    <row r="3324" spans="1:10" ht="12" customHeight="1" x14ac:dyDescent="0.2">
      <c r="A3324" s="264"/>
      <c r="B3324" s="227"/>
      <c r="C3324" s="228"/>
      <c r="D3324" s="230"/>
      <c r="E3324" s="231"/>
      <c r="F3324" s="226"/>
      <c r="G3324" s="260"/>
      <c r="H3324" s="262"/>
      <c r="I3324" s="225"/>
      <c r="J3324" s="231"/>
    </row>
    <row r="3325" spans="1:10" ht="12" customHeight="1" x14ac:dyDescent="0.2">
      <c r="A3325" s="264"/>
      <c r="B3325" s="227"/>
      <c r="C3325" s="229"/>
      <c r="D3325" s="230"/>
      <c r="E3325" s="231"/>
      <c r="F3325" s="263"/>
      <c r="G3325" s="261"/>
      <c r="H3325" s="262"/>
      <c r="I3325" s="225"/>
      <c r="J3325" s="263"/>
    </row>
    <row r="3326" spans="1:10" ht="12" customHeight="1" x14ac:dyDescent="0.2">
      <c r="A3326" s="264"/>
      <c r="B3326" s="227"/>
      <c r="C3326" s="228"/>
      <c r="D3326" s="230"/>
      <c r="E3326" s="231"/>
      <c r="F3326" s="226"/>
      <c r="G3326" s="260"/>
      <c r="H3326" s="262"/>
      <c r="I3326" s="225"/>
      <c r="J3326" s="231"/>
    </row>
    <row r="3327" spans="1:10" ht="12" customHeight="1" x14ac:dyDescent="0.2">
      <c r="A3327" s="264"/>
      <c r="B3327" s="227"/>
      <c r="C3327" s="229"/>
      <c r="D3327" s="230"/>
      <c r="E3327" s="231"/>
      <c r="F3327" s="263"/>
      <c r="G3327" s="261"/>
      <c r="H3327" s="262"/>
      <c r="I3327" s="225"/>
      <c r="J3327" s="263"/>
    </row>
    <row r="3328" spans="1:10" ht="12" customHeight="1" x14ac:dyDescent="0.2">
      <c r="A3328" s="264"/>
      <c r="B3328" s="227"/>
      <c r="C3328" s="228"/>
      <c r="D3328" s="230"/>
      <c r="E3328" s="231"/>
      <c r="F3328" s="226"/>
      <c r="G3328" s="260"/>
      <c r="H3328" s="262"/>
      <c r="I3328" s="225"/>
      <c r="J3328" s="231"/>
    </row>
    <row r="3329" spans="1:10" ht="12" customHeight="1" x14ac:dyDescent="0.2">
      <c r="A3329" s="264"/>
      <c r="B3329" s="227"/>
      <c r="C3329" s="229"/>
      <c r="D3329" s="230"/>
      <c r="E3329" s="231"/>
      <c r="F3329" s="263"/>
      <c r="G3329" s="261"/>
      <c r="H3329" s="262"/>
      <c r="I3329" s="225"/>
      <c r="J3329" s="263"/>
    </row>
    <row r="3330" spans="1:10" ht="12" customHeight="1" x14ac:dyDescent="0.2">
      <c r="A3330" s="264"/>
      <c r="B3330" s="227"/>
      <c r="C3330" s="228"/>
      <c r="D3330" s="230"/>
      <c r="E3330" s="231"/>
      <c r="F3330" s="226"/>
      <c r="G3330" s="260"/>
      <c r="H3330" s="262"/>
      <c r="I3330" s="225"/>
      <c r="J3330" s="231"/>
    </row>
    <row r="3331" spans="1:10" ht="12" customHeight="1" x14ac:dyDescent="0.2">
      <c r="A3331" s="264"/>
      <c r="B3331" s="227"/>
      <c r="C3331" s="229"/>
      <c r="D3331" s="230"/>
      <c r="E3331" s="231"/>
      <c r="F3331" s="263"/>
      <c r="G3331" s="261"/>
      <c r="H3331" s="262"/>
      <c r="I3331" s="225"/>
      <c r="J3331" s="263"/>
    </row>
    <row r="3332" spans="1:10" ht="12" customHeight="1" x14ac:dyDescent="0.2">
      <c r="A3332" s="264"/>
      <c r="B3332" s="227"/>
      <c r="C3332" s="228"/>
      <c r="D3332" s="230"/>
      <c r="E3332" s="231"/>
      <c r="F3332" s="226"/>
      <c r="G3332" s="260"/>
      <c r="H3332" s="262"/>
      <c r="I3332" s="225"/>
      <c r="J3332" s="231"/>
    </row>
    <row r="3333" spans="1:10" ht="12" customHeight="1" x14ac:dyDescent="0.2">
      <c r="A3333" s="264"/>
      <c r="B3333" s="227"/>
      <c r="C3333" s="229"/>
      <c r="D3333" s="230"/>
      <c r="E3333" s="231"/>
      <c r="F3333" s="263"/>
      <c r="G3333" s="261"/>
      <c r="H3333" s="262"/>
      <c r="I3333" s="225"/>
      <c r="J3333" s="263"/>
    </row>
    <row r="3334" spans="1:10" ht="12" customHeight="1" x14ac:dyDescent="0.2">
      <c r="A3334" s="264"/>
      <c r="B3334" s="227"/>
      <c r="C3334" s="228"/>
      <c r="D3334" s="230"/>
      <c r="E3334" s="231"/>
      <c r="F3334" s="226"/>
      <c r="G3334" s="260"/>
      <c r="H3334" s="262"/>
      <c r="I3334" s="225"/>
      <c r="J3334" s="231"/>
    </row>
    <row r="3335" spans="1:10" ht="12" customHeight="1" x14ac:dyDescent="0.2">
      <c r="A3335" s="264"/>
      <c r="B3335" s="227"/>
      <c r="C3335" s="229"/>
      <c r="D3335" s="230"/>
      <c r="E3335" s="231"/>
      <c r="F3335" s="263"/>
      <c r="G3335" s="261"/>
      <c r="H3335" s="262"/>
      <c r="I3335" s="225"/>
      <c r="J3335" s="263"/>
    </row>
    <row r="3336" spans="1:10" ht="12" customHeight="1" x14ac:dyDescent="0.2">
      <c r="A3336" s="264"/>
      <c r="B3336" s="227"/>
      <c r="C3336" s="228"/>
      <c r="D3336" s="230"/>
      <c r="E3336" s="231"/>
      <c r="F3336" s="226"/>
      <c r="G3336" s="260"/>
      <c r="H3336" s="262"/>
      <c r="I3336" s="225"/>
      <c r="J3336" s="231"/>
    </row>
    <row r="3337" spans="1:10" ht="12" customHeight="1" x14ac:dyDescent="0.2">
      <c r="A3337" s="264"/>
      <c r="B3337" s="227"/>
      <c r="C3337" s="229"/>
      <c r="D3337" s="230"/>
      <c r="E3337" s="231"/>
      <c r="F3337" s="263"/>
      <c r="G3337" s="261"/>
      <c r="H3337" s="262"/>
      <c r="I3337" s="225"/>
      <c r="J3337" s="263"/>
    </row>
    <row r="3338" spans="1:10" ht="12" customHeight="1" x14ac:dyDescent="0.2">
      <c r="A3338" s="264"/>
      <c r="B3338" s="227"/>
      <c r="C3338" s="228"/>
      <c r="D3338" s="230"/>
      <c r="E3338" s="231"/>
      <c r="F3338" s="226"/>
      <c r="G3338" s="260"/>
      <c r="H3338" s="262"/>
      <c r="I3338" s="225"/>
      <c r="J3338" s="231"/>
    </row>
    <row r="3339" spans="1:10" ht="12" customHeight="1" x14ac:dyDescent="0.2">
      <c r="A3339" s="264"/>
      <c r="B3339" s="227"/>
      <c r="C3339" s="229"/>
      <c r="D3339" s="230"/>
      <c r="E3339" s="231"/>
      <c r="F3339" s="263"/>
      <c r="G3339" s="261"/>
      <c r="H3339" s="262"/>
      <c r="I3339" s="225"/>
      <c r="J3339" s="263"/>
    </row>
    <row r="3340" spans="1:10" ht="12" customHeight="1" x14ac:dyDescent="0.2">
      <c r="A3340" s="264"/>
      <c r="B3340" s="227"/>
      <c r="C3340" s="228"/>
      <c r="D3340" s="230"/>
      <c r="E3340" s="231"/>
      <c r="F3340" s="226"/>
      <c r="G3340" s="260"/>
      <c r="H3340" s="262"/>
      <c r="I3340" s="225"/>
      <c r="J3340" s="231"/>
    </row>
    <row r="3341" spans="1:10" ht="12" customHeight="1" x14ac:dyDescent="0.2">
      <c r="A3341" s="264"/>
      <c r="B3341" s="227"/>
      <c r="C3341" s="229"/>
      <c r="D3341" s="230"/>
      <c r="E3341" s="231"/>
      <c r="F3341" s="263"/>
      <c r="G3341" s="261"/>
      <c r="H3341" s="262"/>
      <c r="I3341" s="225"/>
      <c r="J3341" s="263"/>
    </row>
    <row r="3342" spans="1:10" ht="12" customHeight="1" x14ac:dyDescent="0.2">
      <c r="A3342" s="264"/>
      <c r="B3342" s="227"/>
      <c r="C3342" s="228"/>
      <c r="D3342" s="230"/>
      <c r="E3342" s="231"/>
      <c r="F3342" s="226"/>
      <c r="G3342" s="260"/>
      <c r="H3342" s="262"/>
      <c r="I3342" s="225"/>
      <c r="J3342" s="231"/>
    </row>
    <row r="3343" spans="1:10" ht="12" customHeight="1" x14ac:dyDescent="0.2">
      <c r="A3343" s="264"/>
      <c r="B3343" s="227"/>
      <c r="C3343" s="229"/>
      <c r="D3343" s="230"/>
      <c r="E3343" s="231"/>
      <c r="F3343" s="263"/>
      <c r="G3343" s="261"/>
      <c r="H3343" s="262"/>
      <c r="I3343" s="225"/>
      <c r="J3343" s="263"/>
    </row>
    <row r="3344" spans="1:10" ht="12" customHeight="1" x14ac:dyDescent="0.2">
      <c r="A3344" s="264"/>
      <c r="B3344" s="227"/>
      <c r="C3344" s="228"/>
      <c r="D3344" s="230"/>
      <c r="E3344" s="231"/>
      <c r="F3344" s="226"/>
      <c r="G3344" s="260"/>
      <c r="H3344" s="262"/>
      <c r="I3344" s="225"/>
      <c r="J3344" s="231"/>
    </row>
    <row r="3345" spans="1:10" ht="12" customHeight="1" x14ac:dyDescent="0.2">
      <c r="A3345" s="264"/>
      <c r="B3345" s="227"/>
      <c r="C3345" s="229"/>
      <c r="D3345" s="230"/>
      <c r="E3345" s="231"/>
      <c r="F3345" s="263"/>
      <c r="G3345" s="261"/>
      <c r="H3345" s="262"/>
      <c r="I3345" s="225"/>
      <c r="J3345" s="263"/>
    </row>
    <row r="3346" spans="1:10" ht="12" customHeight="1" x14ac:dyDescent="0.2">
      <c r="A3346" s="264"/>
      <c r="B3346" s="227"/>
      <c r="C3346" s="228"/>
      <c r="D3346" s="230"/>
      <c r="E3346" s="231"/>
      <c r="F3346" s="226"/>
      <c r="G3346" s="260"/>
      <c r="H3346" s="262"/>
      <c r="I3346" s="225"/>
      <c r="J3346" s="231"/>
    </row>
    <row r="3347" spans="1:10" ht="12" customHeight="1" x14ac:dyDescent="0.2">
      <c r="A3347" s="264"/>
      <c r="B3347" s="227"/>
      <c r="C3347" s="229"/>
      <c r="D3347" s="230"/>
      <c r="E3347" s="231"/>
      <c r="F3347" s="263"/>
      <c r="G3347" s="261"/>
      <c r="H3347" s="262"/>
      <c r="I3347" s="225"/>
      <c r="J3347" s="263"/>
    </row>
    <row r="3348" spans="1:10" ht="12" customHeight="1" x14ac:dyDescent="0.2">
      <c r="A3348" s="264"/>
      <c r="B3348" s="227"/>
      <c r="C3348" s="228"/>
      <c r="D3348" s="230"/>
      <c r="E3348" s="231"/>
      <c r="F3348" s="226"/>
      <c r="G3348" s="260"/>
      <c r="H3348" s="262"/>
      <c r="I3348" s="225"/>
      <c r="J3348" s="231"/>
    </row>
    <row r="3349" spans="1:10" ht="12" customHeight="1" x14ac:dyDescent="0.2">
      <c r="A3349" s="264"/>
      <c r="B3349" s="227"/>
      <c r="C3349" s="229"/>
      <c r="D3349" s="230"/>
      <c r="E3349" s="231"/>
      <c r="F3349" s="263"/>
      <c r="G3349" s="261"/>
      <c r="H3349" s="262"/>
      <c r="I3349" s="225"/>
      <c r="J3349" s="263"/>
    </row>
    <row r="3350" spans="1:10" ht="12" customHeight="1" x14ac:dyDescent="0.2">
      <c r="A3350" s="264"/>
      <c r="B3350" s="227"/>
      <c r="C3350" s="228"/>
      <c r="D3350" s="230"/>
      <c r="E3350" s="231"/>
      <c r="F3350" s="226"/>
      <c r="G3350" s="260"/>
      <c r="H3350" s="262"/>
      <c r="I3350" s="225"/>
      <c r="J3350" s="231"/>
    </row>
    <row r="3351" spans="1:10" ht="12" customHeight="1" x14ac:dyDescent="0.2">
      <c r="A3351" s="264"/>
      <c r="B3351" s="227"/>
      <c r="C3351" s="229"/>
      <c r="D3351" s="230"/>
      <c r="E3351" s="231"/>
      <c r="F3351" s="263"/>
      <c r="G3351" s="261"/>
      <c r="H3351" s="262"/>
      <c r="I3351" s="225"/>
      <c r="J3351" s="263"/>
    </row>
    <row r="3352" spans="1:10" ht="12" customHeight="1" x14ac:dyDescent="0.2">
      <c r="A3352" s="264"/>
      <c r="B3352" s="227"/>
      <c r="C3352" s="228"/>
      <c r="D3352" s="230"/>
      <c r="E3352" s="231"/>
      <c r="F3352" s="226"/>
      <c r="G3352" s="260"/>
      <c r="H3352" s="262"/>
      <c r="I3352" s="225"/>
      <c r="J3352" s="231"/>
    </row>
    <row r="3353" spans="1:10" ht="12" customHeight="1" x14ac:dyDescent="0.2">
      <c r="A3353" s="264"/>
      <c r="B3353" s="227"/>
      <c r="C3353" s="229"/>
      <c r="D3353" s="230"/>
      <c r="E3353" s="231"/>
      <c r="F3353" s="263"/>
      <c r="G3353" s="261"/>
      <c r="H3353" s="262"/>
      <c r="I3353" s="225"/>
      <c r="J3353" s="263"/>
    </row>
    <row r="3354" spans="1:10" ht="12" customHeight="1" x14ac:dyDescent="0.2">
      <c r="A3354" s="264"/>
      <c r="B3354" s="227"/>
      <c r="C3354" s="228"/>
      <c r="D3354" s="230"/>
      <c r="E3354" s="231"/>
      <c r="F3354" s="226"/>
      <c r="G3354" s="260"/>
      <c r="H3354" s="262"/>
      <c r="I3354" s="225"/>
      <c r="J3354" s="231"/>
    </row>
    <row r="3355" spans="1:10" ht="12" customHeight="1" x14ac:dyDescent="0.2">
      <c r="A3355" s="264"/>
      <c r="B3355" s="227"/>
      <c r="C3355" s="229"/>
      <c r="D3355" s="230"/>
      <c r="E3355" s="231"/>
      <c r="F3355" s="263"/>
      <c r="G3355" s="261"/>
      <c r="H3355" s="262"/>
      <c r="I3355" s="225"/>
      <c r="J3355" s="263"/>
    </row>
    <row r="3356" spans="1:10" ht="12" customHeight="1" x14ac:dyDescent="0.2">
      <c r="A3356" s="264"/>
      <c r="B3356" s="227"/>
      <c r="C3356" s="228"/>
      <c r="D3356" s="230"/>
      <c r="E3356" s="231"/>
      <c r="F3356" s="226"/>
      <c r="G3356" s="260"/>
      <c r="H3356" s="262"/>
      <c r="I3356" s="225"/>
      <c r="J3356" s="231"/>
    </row>
    <row r="3357" spans="1:10" ht="12" customHeight="1" x14ac:dyDescent="0.2">
      <c r="A3357" s="264"/>
      <c r="B3357" s="227"/>
      <c r="C3357" s="229"/>
      <c r="D3357" s="230"/>
      <c r="E3357" s="231"/>
      <c r="F3357" s="263"/>
      <c r="G3357" s="261"/>
      <c r="H3357" s="262"/>
      <c r="I3357" s="225"/>
      <c r="J3357" s="263"/>
    </row>
    <row r="3358" spans="1:10" ht="12" customHeight="1" x14ac:dyDescent="0.2">
      <c r="A3358" s="264"/>
      <c r="B3358" s="227"/>
      <c r="C3358" s="228"/>
      <c r="D3358" s="230"/>
      <c r="E3358" s="231"/>
      <c r="F3358" s="226"/>
      <c r="G3358" s="260"/>
      <c r="H3358" s="262"/>
      <c r="I3358" s="225"/>
      <c r="J3358" s="231"/>
    </row>
    <row r="3359" spans="1:10" ht="12" customHeight="1" x14ac:dyDescent="0.2">
      <c r="A3359" s="264"/>
      <c r="B3359" s="227"/>
      <c r="C3359" s="229"/>
      <c r="D3359" s="230"/>
      <c r="E3359" s="231"/>
      <c r="F3359" s="263"/>
      <c r="G3359" s="261"/>
      <c r="H3359" s="262"/>
      <c r="I3359" s="225"/>
      <c r="J3359" s="263"/>
    </row>
    <row r="3360" spans="1:10" ht="12" customHeight="1" x14ac:dyDescent="0.2">
      <c r="A3360" s="264"/>
      <c r="B3360" s="227"/>
      <c r="C3360" s="228"/>
      <c r="D3360" s="230"/>
      <c r="E3360" s="231"/>
      <c r="F3360" s="226"/>
      <c r="G3360" s="260"/>
      <c r="H3360" s="262"/>
      <c r="I3360" s="225"/>
      <c r="J3360" s="231"/>
    </row>
    <row r="3361" spans="1:10" ht="12" customHeight="1" x14ac:dyDescent="0.2">
      <c r="A3361" s="264"/>
      <c r="B3361" s="227"/>
      <c r="C3361" s="229"/>
      <c r="D3361" s="230"/>
      <c r="E3361" s="231"/>
      <c r="F3361" s="263"/>
      <c r="G3361" s="261"/>
      <c r="H3361" s="262"/>
      <c r="I3361" s="225"/>
      <c r="J3361" s="263"/>
    </row>
    <row r="3362" spans="1:10" ht="12" customHeight="1" x14ac:dyDescent="0.2">
      <c r="A3362" s="264"/>
      <c r="B3362" s="227"/>
      <c r="C3362" s="228"/>
      <c r="D3362" s="230"/>
      <c r="E3362" s="231"/>
      <c r="F3362" s="226"/>
      <c r="G3362" s="260"/>
      <c r="H3362" s="262"/>
      <c r="I3362" s="225"/>
      <c r="J3362" s="231"/>
    </row>
    <row r="3363" spans="1:10" ht="12" customHeight="1" x14ac:dyDescent="0.2">
      <c r="A3363" s="264"/>
      <c r="B3363" s="227"/>
      <c r="C3363" s="229"/>
      <c r="D3363" s="230"/>
      <c r="E3363" s="231"/>
      <c r="F3363" s="263"/>
      <c r="G3363" s="261"/>
      <c r="H3363" s="262"/>
      <c r="I3363" s="225"/>
      <c r="J3363" s="263"/>
    </row>
    <row r="3364" spans="1:10" ht="12" customHeight="1" x14ac:dyDescent="0.2">
      <c r="A3364" s="264"/>
      <c r="B3364" s="227"/>
      <c r="C3364" s="228"/>
      <c r="D3364" s="230"/>
      <c r="E3364" s="231"/>
      <c r="F3364" s="226"/>
      <c r="G3364" s="260"/>
      <c r="H3364" s="262"/>
      <c r="I3364" s="225"/>
      <c r="J3364" s="231"/>
    </row>
    <row r="3365" spans="1:10" ht="12" customHeight="1" x14ac:dyDescent="0.2">
      <c r="A3365" s="264"/>
      <c r="B3365" s="227"/>
      <c r="C3365" s="229"/>
      <c r="D3365" s="230"/>
      <c r="E3365" s="231"/>
      <c r="F3365" s="263"/>
      <c r="G3365" s="261"/>
      <c r="H3365" s="262"/>
      <c r="I3365" s="225"/>
      <c r="J3365" s="263"/>
    </row>
    <row r="3366" spans="1:10" ht="12" customHeight="1" x14ac:dyDescent="0.2">
      <c r="A3366" s="264"/>
      <c r="B3366" s="227"/>
      <c r="C3366" s="228"/>
      <c r="D3366" s="230"/>
      <c r="E3366" s="231"/>
      <c r="F3366" s="226"/>
      <c r="G3366" s="260"/>
      <c r="H3366" s="262"/>
      <c r="I3366" s="225"/>
      <c r="J3366" s="231"/>
    </row>
    <row r="3367" spans="1:10" ht="12" customHeight="1" x14ac:dyDescent="0.2">
      <c r="A3367" s="264"/>
      <c r="B3367" s="227"/>
      <c r="C3367" s="229"/>
      <c r="D3367" s="230"/>
      <c r="E3367" s="231"/>
      <c r="F3367" s="263"/>
      <c r="G3367" s="261"/>
      <c r="H3367" s="262"/>
      <c r="I3367" s="225"/>
      <c r="J3367" s="263"/>
    </row>
    <row r="3368" spans="1:10" ht="12" customHeight="1" x14ac:dyDescent="0.2">
      <c r="A3368" s="264"/>
      <c r="B3368" s="227"/>
      <c r="C3368" s="228"/>
      <c r="D3368" s="230"/>
      <c r="E3368" s="231"/>
      <c r="F3368" s="226"/>
      <c r="G3368" s="260"/>
      <c r="H3368" s="262"/>
      <c r="I3368" s="225"/>
      <c r="J3368" s="231"/>
    </row>
    <row r="3369" spans="1:10" ht="12" customHeight="1" x14ac:dyDescent="0.2">
      <c r="A3369" s="264"/>
      <c r="B3369" s="227"/>
      <c r="C3369" s="229"/>
      <c r="D3369" s="230"/>
      <c r="E3369" s="231"/>
      <c r="F3369" s="263"/>
      <c r="G3369" s="261"/>
      <c r="H3369" s="262"/>
      <c r="I3369" s="225"/>
      <c r="J3369" s="263"/>
    </row>
    <row r="3370" spans="1:10" ht="12" customHeight="1" x14ac:dyDescent="0.2">
      <c r="A3370" s="264"/>
      <c r="B3370" s="227"/>
      <c r="C3370" s="228"/>
      <c r="D3370" s="230"/>
      <c r="E3370" s="231"/>
      <c r="F3370" s="226"/>
      <c r="G3370" s="260"/>
      <c r="H3370" s="262"/>
      <c r="I3370" s="225"/>
      <c r="J3370" s="231"/>
    </row>
    <row r="3371" spans="1:10" ht="12" customHeight="1" x14ac:dyDescent="0.2">
      <c r="A3371" s="264"/>
      <c r="B3371" s="227"/>
      <c r="C3371" s="229"/>
      <c r="D3371" s="230"/>
      <c r="E3371" s="231"/>
      <c r="F3371" s="263"/>
      <c r="G3371" s="261"/>
      <c r="H3371" s="262"/>
      <c r="I3371" s="225"/>
      <c r="J3371" s="263"/>
    </row>
    <row r="3372" spans="1:10" ht="12" customHeight="1" x14ac:dyDescent="0.2">
      <c r="A3372" s="264"/>
      <c r="B3372" s="227"/>
      <c r="C3372" s="228"/>
      <c r="D3372" s="230"/>
      <c r="E3372" s="231"/>
      <c r="F3372" s="226"/>
      <c r="G3372" s="260"/>
      <c r="H3372" s="262"/>
      <c r="I3372" s="225"/>
      <c r="J3372" s="231"/>
    </row>
    <row r="3373" spans="1:10" ht="12" customHeight="1" x14ac:dyDescent="0.2">
      <c r="A3373" s="264"/>
      <c r="B3373" s="227"/>
      <c r="C3373" s="229"/>
      <c r="D3373" s="230"/>
      <c r="E3373" s="231"/>
      <c r="F3373" s="263"/>
      <c r="G3373" s="261"/>
      <c r="H3373" s="262"/>
      <c r="I3373" s="225"/>
      <c r="J3373" s="263"/>
    </row>
    <row r="3374" spans="1:10" ht="12" customHeight="1" x14ac:dyDescent="0.2">
      <c r="A3374" s="264"/>
      <c r="B3374" s="227"/>
      <c r="C3374" s="228"/>
      <c r="D3374" s="230"/>
      <c r="E3374" s="231"/>
      <c r="F3374" s="226"/>
      <c r="G3374" s="260"/>
      <c r="H3374" s="262"/>
      <c r="I3374" s="225"/>
      <c r="J3374" s="231"/>
    </row>
    <row r="3375" spans="1:10" ht="12" customHeight="1" x14ac:dyDescent="0.2">
      <c r="A3375" s="264"/>
      <c r="B3375" s="227"/>
      <c r="C3375" s="229"/>
      <c r="D3375" s="230"/>
      <c r="E3375" s="231"/>
      <c r="F3375" s="263"/>
      <c r="G3375" s="261"/>
      <c r="H3375" s="262"/>
      <c r="I3375" s="225"/>
      <c r="J3375" s="263"/>
    </row>
    <row r="3376" spans="1:10" ht="12" customHeight="1" x14ac:dyDescent="0.2">
      <c r="A3376" s="264"/>
      <c r="B3376" s="227"/>
      <c r="C3376" s="228"/>
      <c r="D3376" s="230"/>
      <c r="E3376" s="231"/>
      <c r="F3376" s="226"/>
      <c r="G3376" s="260"/>
      <c r="H3376" s="262"/>
      <c r="I3376" s="225"/>
      <c r="J3376" s="231"/>
    </row>
    <row r="3377" spans="1:10" ht="12" customHeight="1" x14ac:dyDescent="0.2">
      <c r="A3377" s="264"/>
      <c r="B3377" s="227"/>
      <c r="C3377" s="229"/>
      <c r="D3377" s="230"/>
      <c r="E3377" s="231"/>
      <c r="F3377" s="263"/>
      <c r="G3377" s="261"/>
      <c r="H3377" s="262"/>
      <c r="I3377" s="225"/>
      <c r="J3377" s="263"/>
    </row>
    <row r="3378" spans="1:10" ht="12" customHeight="1" x14ac:dyDescent="0.2">
      <c r="A3378" s="264"/>
      <c r="B3378" s="227"/>
      <c r="C3378" s="228"/>
      <c r="D3378" s="230"/>
      <c r="E3378" s="231"/>
      <c r="F3378" s="226"/>
      <c r="G3378" s="260"/>
      <c r="H3378" s="262"/>
      <c r="I3378" s="225"/>
      <c r="J3378" s="231"/>
    </row>
    <row r="3379" spans="1:10" ht="12" customHeight="1" x14ac:dyDescent="0.2">
      <c r="A3379" s="264"/>
      <c r="B3379" s="227"/>
      <c r="C3379" s="229"/>
      <c r="D3379" s="230"/>
      <c r="E3379" s="231"/>
      <c r="F3379" s="263"/>
      <c r="G3379" s="261"/>
      <c r="H3379" s="262"/>
      <c r="I3379" s="225"/>
      <c r="J3379" s="263"/>
    </row>
    <row r="3380" spans="1:10" ht="12" customHeight="1" x14ac:dyDescent="0.2">
      <c r="A3380" s="264"/>
      <c r="B3380" s="227"/>
      <c r="C3380" s="228"/>
      <c r="D3380" s="230"/>
      <c r="E3380" s="231"/>
      <c r="F3380" s="226"/>
      <c r="G3380" s="260"/>
      <c r="H3380" s="262"/>
      <c r="I3380" s="225"/>
      <c r="J3380" s="231"/>
    </row>
    <row r="3381" spans="1:10" ht="12" customHeight="1" x14ac:dyDescent="0.2">
      <c r="A3381" s="264"/>
      <c r="B3381" s="227"/>
      <c r="C3381" s="229"/>
      <c r="D3381" s="230"/>
      <c r="E3381" s="231"/>
      <c r="F3381" s="263"/>
      <c r="G3381" s="261"/>
      <c r="H3381" s="262"/>
      <c r="I3381" s="225"/>
      <c r="J3381" s="263"/>
    </row>
    <row r="3382" spans="1:10" ht="12" customHeight="1" x14ac:dyDescent="0.2">
      <c r="A3382" s="264"/>
      <c r="B3382" s="227"/>
      <c r="C3382" s="228"/>
      <c r="D3382" s="230"/>
      <c r="E3382" s="231"/>
      <c r="F3382" s="226"/>
      <c r="G3382" s="260"/>
      <c r="H3382" s="262"/>
      <c r="I3382" s="225"/>
      <c r="J3382" s="231"/>
    </row>
    <row r="3383" spans="1:10" ht="12" customHeight="1" x14ac:dyDescent="0.2">
      <c r="A3383" s="264"/>
      <c r="B3383" s="227"/>
      <c r="C3383" s="229"/>
      <c r="D3383" s="230"/>
      <c r="E3383" s="231"/>
      <c r="F3383" s="263"/>
      <c r="G3383" s="261"/>
      <c r="H3383" s="262"/>
      <c r="I3383" s="225"/>
      <c r="J3383" s="263"/>
    </row>
    <row r="3384" spans="1:10" ht="12" customHeight="1" x14ac:dyDescent="0.2">
      <c r="A3384" s="264"/>
      <c r="B3384" s="227"/>
      <c r="C3384" s="228"/>
      <c r="D3384" s="230"/>
      <c r="E3384" s="231"/>
      <c r="F3384" s="226"/>
      <c r="G3384" s="260"/>
      <c r="H3384" s="262"/>
      <c r="I3384" s="225"/>
      <c r="J3384" s="231"/>
    </row>
    <row r="3385" spans="1:10" ht="12" customHeight="1" x14ac:dyDescent="0.2">
      <c r="A3385" s="264"/>
      <c r="B3385" s="227"/>
      <c r="C3385" s="229"/>
      <c r="D3385" s="230"/>
      <c r="E3385" s="231"/>
      <c r="F3385" s="263"/>
      <c r="G3385" s="261"/>
      <c r="H3385" s="262"/>
      <c r="I3385" s="225"/>
      <c r="J3385" s="263"/>
    </row>
    <row r="3386" spans="1:10" ht="12" customHeight="1" x14ac:dyDescent="0.2">
      <c r="A3386" s="264"/>
      <c r="B3386" s="227"/>
      <c r="C3386" s="228"/>
      <c r="D3386" s="230"/>
      <c r="E3386" s="231"/>
      <c r="F3386" s="226"/>
      <c r="G3386" s="260"/>
      <c r="H3386" s="262"/>
      <c r="I3386" s="225"/>
      <c r="J3386" s="231"/>
    </row>
    <row r="3387" spans="1:10" ht="12" customHeight="1" x14ac:dyDescent="0.2">
      <c r="A3387" s="264"/>
      <c r="B3387" s="227"/>
      <c r="C3387" s="229"/>
      <c r="D3387" s="230"/>
      <c r="E3387" s="231"/>
      <c r="F3387" s="263"/>
      <c r="G3387" s="261"/>
      <c r="H3387" s="262"/>
      <c r="I3387" s="225"/>
      <c r="J3387" s="263"/>
    </row>
    <row r="3388" spans="1:10" ht="12" customHeight="1" x14ac:dyDescent="0.2">
      <c r="A3388" s="264"/>
      <c r="B3388" s="227"/>
      <c r="C3388" s="228"/>
      <c r="D3388" s="230"/>
      <c r="E3388" s="231"/>
      <c r="F3388" s="226"/>
      <c r="G3388" s="260"/>
      <c r="H3388" s="262"/>
      <c r="I3388" s="225"/>
      <c r="J3388" s="231"/>
    </row>
    <row r="3389" spans="1:10" ht="12" customHeight="1" x14ac:dyDescent="0.2">
      <c r="A3389" s="264"/>
      <c r="B3389" s="227"/>
      <c r="C3389" s="229"/>
      <c r="D3389" s="230"/>
      <c r="E3389" s="231"/>
      <c r="F3389" s="263"/>
      <c r="G3389" s="261"/>
      <c r="H3389" s="262"/>
      <c r="I3389" s="225"/>
      <c r="J3389" s="263"/>
    </row>
    <row r="3390" spans="1:10" ht="12" customHeight="1" x14ac:dyDescent="0.2">
      <c r="A3390" s="264"/>
      <c r="B3390" s="227"/>
      <c r="C3390" s="228"/>
      <c r="D3390" s="230"/>
      <c r="E3390" s="231"/>
      <c r="F3390" s="226"/>
      <c r="G3390" s="260"/>
      <c r="H3390" s="262"/>
      <c r="I3390" s="225"/>
      <c r="J3390" s="231"/>
    </row>
    <row r="3391" spans="1:10" ht="12" customHeight="1" x14ac:dyDescent="0.2">
      <c r="A3391" s="264"/>
      <c r="B3391" s="227"/>
      <c r="C3391" s="229"/>
      <c r="D3391" s="230"/>
      <c r="E3391" s="231"/>
      <c r="F3391" s="263"/>
      <c r="G3391" s="261"/>
      <c r="H3391" s="262"/>
      <c r="I3391" s="225"/>
      <c r="J3391" s="263"/>
    </row>
    <row r="3392" spans="1:10" ht="12" customHeight="1" x14ac:dyDescent="0.2">
      <c r="A3392" s="264"/>
      <c r="B3392" s="227"/>
      <c r="C3392" s="228"/>
      <c r="D3392" s="230"/>
      <c r="E3392" s="231"/>
      <c r="F3392" s="226"/>
      <c r="G3392" s="260"/>
      <c r="H3392" s="262"/>
      <c r="I3392" s="225"/>
      <c r="J3392" s="231"/>
    </row>
    <row r="3393" spans="1:10" ht="12" customHeight="1" x14ac:dyDescent="0.2">
      <c r="A3393" s="264"/>
      <c r="B3393" s="227"/>
      <c r="C3393" s="229"/>
      <c r="D3393" s="230"/>
      <c r="E3393" s="231"/>
      <c r="F3393" s="263"/>
      <c r="G3393" s="261"/>
      <c r="H3393" s="262"/>
      <c r="I3393" s="225"/>
      <c r="J3393" s="263"/>
    </row>
    <row r="3394" spans="1:10" ht="12" customHeight="1" x14ac:dyDescent="0.2">
      <c r="A3394" s="264"/>
      <c r="B3394" s="227"/>
      <c r="C3394" s="228"/>
      <c r="D3394" s="230"/>
      <c r="E3394" s="231"/>
      <c r="F3394" s="226"/>
      <c r="G3394" s="260"/>
      <c r="H3394" s="262"/>
      <c r="I3394" s="225"/>
      <c r="J3394" s="231"/>
    </row>
    <row r="3395" spans="1:10" ht="12" customHeight="1" x14ac:dyDescent="0.2">
      <c r="A3395" s="264"/>
      <c r="B3395" s="227"/>
      <c r="C3395" s="229"/>
      <c r="D3395" s="230"/>
      <c r="E3395" s="231"/>
      <c r="F3395" s="263"/>
      <c r="G3395" s="261"/>
      <c r="H3395" s="262"/>
      <c r="I3395" s="225"/>
      <c r="J3395" s="263"/>
    </row>
    <row r="3396" spans="1:10" ht="12" customHeight="1" x14ac:dyDescent="0.2">
      <c r="A3396" s="264"/>
      <c r="B3396" s="227"/>
      <c r="C3396" s="228"/>
      <c r="D3396" s="230"/>
      <c r="E3396" s="231"/>
      <c r="F3396" s="226"/>
      <c r="G3396" s="260"/>
      <c r="H3396" s="262"/>
      <c r="I3396" s="225"/>
      <c r="J3396" s="231"/>
    </row>
    <row r="3397" spans="1:10" ht="12" customHeight="1" x14ac:dyDescent="0.2">
      <c r="A3397" s="264"/>
      <c r="B3397" s="227"/>
      <c r="C3397" s="229"/>
      <c r="D3397" s="230"/>
      <c r="E3397" s="231"/>
      <c r="F3397" s="263"/>
      <c r="G3397" s="261"/>
      <c r="H3397" s="262"/>
      <c r="I3397" s="225"/>
      <c r="J3397" s="263"/>
    </row>
    <row r="3398" spans="1:10" ht="12" customHeight="1" x14ac:dyDescent="0.2">
      <c r="A3398" s="264"/>
      <c r="B3398" s="227"/>
      <c r="C3398" s="228"/>
      <c r="D3398" s="230"/>
      <c r="E3398" s="231"/>
      <c r="F3398" s="226"/>
      <c r="G3398" s="260"/>
      <c r="H3398" s="262"/>
      <c r="I3398" s="225"/>
      <c r="J3398" s="231"/>
    </row>
    <row r="3399" spans="1:10" ht="12" customHeight="1" x14ac:dyDescent="0.2">
      <c r="A3399" s="264"/>
      <c r="B3399" s="227"/>
      <c r="C3399" s="229"/>
      <c r="D3399" s="230"/>
      <c r="E3399" s="231"/>
      <c r="F3399" s="263"/>
      <c r="G3399" s="261"/>
      <c r="H3399" s="262"/>
      <c r="I3399" s="225"/>
      <c r="J3399" s="263"/>
    </row>
    <row r="3400" spans="1:10" ht="12" customHeight="1" x14ac:dyDescent="0.2">
      <c r="A3400" s="264"/>
      <c r="B3400" s="227"/>
      <c r="C3400" s="228"/>
      <c r="D3400" s="230"/>
      <c r="E3400" s="231"/>
      <c r="F3400" s="226"/>
      <c r="G3400" s="260"/>
      <c r="H3400" s="262"/>
      <c r="I3400" s="225"/>
      <c r="J3400" s="231"/>
    </row>
    <row r="3401" spans="1:10" ht="12" customHeight="1" x14ac:dyDescent="0.2">
      <c r="A3401" s="264"/>
      <c r="B3401" s="227"/>
      <c r="C3401" s="229"/>
      <c r="D3401" s="230"/>
      <c r="E3401" s="231"/>
      <c r="F3401" s="263"/>
      <c r="G3401" s="261"/>
      <c r="H3401" s="262"/>
      <c r="I3401" s="225"/>
      <c r="J3401" s="263"/>
    </row>
    <row r="3402" spans="1:10" ht="12" customHeight="1" x14ac:dyDescent="0.2">
      <c r="A3402" s="264"/>
      <c r="B3402" s="227"/>
      <c r="C3402" s="228"/>
      <c r="D3402" s="230"/>
      <c r="E3402" s="231"/>
      <c r="F3402" s="226"/>
      <c r="G3402" s="260"/>
      <c r="H3402" s="262"/>
      <c r="I3402" s="225"/>
      <c r="J3402" s="231"/>
    </row>
    <row r="3403" spans="1:10" ht="12" customHeight="1" x14ac:dyDescent="0.2">
      <c r="A3403" s="264"/>
      <c r="B3403" s="227"/>
      <c r="C3403" s="229"/>
      <c r="D3403" s="230"/>
      <c r="E3403" s="231"/>
      <c r="F3403" s="263"/>
      <c r="G3403" s="261"/>
      <c r="H3403" s="262"/>
      <c r="I3403" s="225"/>
      <c r="J3403" s="263"/>
    </row>
    <row r="3404" spans="1:10" ht="12" customHeight="1" x14ac:dyDescent="0.2">
      <c r="A3404" s="264"/>
      <c r="B3404" s="227"/>
      <c r="C3404" s="228"/>
      <c r="D3404" s="230"/>
      <c r="E3404" s="231"/>
      <c r="F3404" s="226"/>
      <c r="G3404" s="260"/>
      <c r="H3404" s="262"/>
      <c r="I3404" s="225"/>
      <c r="J3404" s="231"/>
    </row>
    <row r="3405" spans="1:10" ht="12" customHeight="1" x14ac:dyDescent="0.2">
      <c r="A3405" s="264"/>
      <c r="B3405" s="227"/>
      <c r="C3405" s="229"/>
      <c r="D3405" s="230"/>
      <c r="E3405" s="231"/>
      <c r="F3405" s="263"/>
      <c r="G3405" s="261"/>
      <c r="H3405" s="262"/>
      <c r="I3405" s="225"/>
      <c r="J3405" s="263"/>
    </row>
    <row r="3406" spans="1:10" ht="12" customHeight="1" x14ac:dyDescent="0.2">
      <c r="A3406" s="264"/>
      <c r="B3406" s="227"/>
      <c r="C3406" s="228"/>
      <c r="D3406" s="230"/>
      <c r="E3406" s="231"/>
      <c r="F3406" s="226"/>
      <c r="G3406" s="260"/>
      <c r="H3406" s="262"/>
      <c r="I3406" s="225"/>
      <c r="J3406" s="231"/>
    </row>
    <row r="3407" spans="1:10" ht="12" customHeight="1" x14ac:dyDescent="0.2">
      <c r="A3407" s="264"/>
      <c r="B3407" s="227"/>
      <c r="C3407" s="229"/>
      <c r="D3407" s="230"/>
      <c r="E3407" s="231"/>
      <c r="F3407" s="263"/>
      <c r="G3407" s="261"/>
      <c r="H3407" s="262"/>
      <c r="I3407" s="225"/>
      <c r="J3407" s="263"/>
    </row>
    <row r="3408" spans="1:10" ht="12" customHeight="1" x14ac:dyDescent="0.2">
      <c r="A3408" s="264"/>
      <c r="B3408" s="227"/>
      <c r="C3408" s="228"/>
      <c r="D3408" s="230"/>
      <c r="E3408" s="231"/>
      <c r="F3408" s="226"/>
      <c r="G3408" s="260"/>
      <c r="H3408" s="262"/>
      <c r="I3408" s="225"/>
      <c r="J3408" s="231"/>
    </row>
    <row r="3409" spans="1:10" ht="12" customHeight="1" x14ac:dyDescent="0.2">
      <c r="A3409" s="264"/>
      <c r="B3409" s="227"/>
      <c r="C3409" s="229"/>
      <c r="D3409" s="230"/>
      <c r="E3409" s="231"/>
      <c r="F3409" s="263"/>
      <c r="G3409" s="261"/>
      <c r="H3409" s="262"/>
      <c r="I3409" s="225"/>
      <c r="J3409" s="263"/>
    </row>
    <row r="3410" spans="1:10" ht="12" customHeight="1" x14ac:dyDescent="0.2">
      <c r="A3410" s="264"/>
      <c r="B3410" s="227"/>
      <c r="C3410" s="228"/>
      <c r="D3410" s="230"/>
      <c r="E3410" s="231"/>
      <c r="F3410" s="226"/>
      <c r="G3410" s="260"/>
      <c r="H3410" s="262"/>
      <c r="I3410" s="225"/>
      <c r="J3410" s="231"/>
    </row>
    <row r="3411" spans="1:10" ht="12" customHeight="1" x14ac:dyDescent="0.2">
      <c r="A3411" s="264"/>
      <c r="B3411" s="227"/>
      <c r="C3411" s="229"/>
      <c r="D3411" s="230"/>
      <c r="E3411" s="231"/>
      <c r="F3411" s="263"/>
      <c r="G3411" s="261"/>
      <c r="H3411" s="262"/>
      <c r="I3411" s="225"/>
      <c r="J3411" s="263"/>
    </row>
    <row r="3412" spans="1:10" ht="12" customHeight="1" x14ac:dyDescent="0.2">
      <c r="A3412" s="264"/>
      <c r="B3412" s="227"/>
      <c r="C3412" s="228"/>
      <c r="D3412" s="230"/>
      <c r="E3412" s="231"/>
      <c r="F3412" s="226"/>
      <c r="G3412" s="260"/>
      <c r="H3412" s="262"/>
      <c r="I3412" s="225"/>
      <c r="J3412" s="231"/>
    </row>
    <row r="3413" spans="1:10" ht="12" customHeight="1" x14ac:dyDescent="0.2">
      <c r="A3413" s="264"/>
      <c r="B3413" s="227"/>
      <c r="C3413" s="229"/>
      <c r="D3413" s="230"/>
      <c r="E3413" s="231"/>
      <c r="F3413" s="263"/>
      <c r="G3413" s="261"/>
      <c r="H3413" s="262"/>
      <c r="I3413" s="225"/>
      <c r="J3413" s="263"/>
    </row>
    <row r="3414" spans="1:10" ht="12" customHeight="1" x14ac:dyDescent="0.2">
      <c r="A3414" s="264"/>
      <c r="B3414" s="227"/>
      <c r="C3414" s="228"/>
      <c r="D3414" s="230"/>
      <c r="E3414" s="231"/>
      <c r="F3414" s="226"/>
      <c r="G3414" s="260"/>
      <c r="H3414" s="262"/>
      <c r="I3414" s="225"/>
      <c r="J3414" s="231"/>
    </row>
    <row r="3415" spans="1:10" ht="12" customHeight="1" x14ac:dyDescent="0.2">
      <c r="A3415" s="264"/>
      <c r="B3415" s="227"/>
      <c r="C3415" s="229"/>
      <c r="D3415" s="230"/>
      <c r="E3415" s="231"/>
      <c r="F3415" s="263"/>
      <c r="G3415" s="261"/>
      <c r="H3415" s="262"/>
      <c r="I3415" s="225"/>
      <c r="J3415" s="263"/>
    </row>
    <row r="3416" spans="1:10" ht="12" customHeight="1" x14ac:dyDescent="0.2">
      <c r="A3416" s="264"/>
      <c r="B3416" s="227"/>
      <c r="C3416" s="228"/>
      <c r="D3416" s="230"/>
      <c r="E3416" s="231"/>
      <c r="F3416" s="226"/>
      <c r="G3416" s="260"/>
      <c r="H3416" s="262"/>
      <c r="I3416" s="225"/>
      <c r="J3416" s="231"/>
    </row>
    <row r="3417" spans="1:10" ht="12" customHeight="1" x14ac:dyDescent="0.2">
      <c r="A3417" s="264"/>
      <c r="B3417" s="227"/>
      <c r="C3417" s="229"/>
      <c r="D3417" s="230"/>
      <c r="E3417" s="231"/>
      <c r="F3417" s="263"/>
      <c r="G3417" s="261"/>
      <c r="H3417" s="262"/>
      <c r="I3417" s="225"/>
      <c r="J3417" s="263"/>
    </row>
    <row r="3418" spans="1:10" ht="12" customHeight="1" x14ac:dyDescent="0.2">
      <c r="A3418" s="264"/>
      <c r="B3418" s="227"/>
      <c r="C3418" s="228"/>
      <c r="D3418" s="230"/>
      <c r="E3418" s="231"/>
      <c r="F3418" s="226"/>
      <c r="G3418" s="260"/>
      <c r="H3418" s="262"/>
      <c r="I3418" s="225"/>
      <c r="J3418" s="231"/>
    </row>
    <row r="3419" spans="1:10" ht="12" customHeight="1" x14ac:dyDescent="0.2">
      <c r="A3419" s="264"/>
      <c r="B3419" s="227"/>
      <c r="C3419" s="229"/>
      <c r="D3419" s="230"/>
      <c r="E3419" s="231"/>
      <c r="F3419" s="263"/>
      <c r="G3419" s="261"/>
      <c r="H3419" s="262"/>
      <c r="I3419" s="225"/>
      <c r="J3419" s="263"/>
    </row>
    <row r="3420" spans="1:10" ht="12" customHeight="1" x14ac:dyDescent="0.2">
      <c r="A3420" s="264"/>
      <c r="B3420" s="227"/>
      <c r="C3420" s="228"/>
      <c r="D3420" s="230"/>
      <c r="E3420" s="231"/>
      <c r="F3420" s="226"/>
      <c r="G3420" s="260"/>
      <c r="H3420" s="262"/>
      <c r="I3420" s="225"/>
      <c r="J3420" s="231"/>
    </row>
    <row r="3421" spans="1:10" ht="12" customHeight="1" x14ac:dyDescent="0.2">
      <c r="A3421" s="264"/>
      <c r="B3421" s="227"/>
      <c r="C3421" s="229"/>
      <c r="D3421" s="230"/>
      <c r="E3421" s="231"/>
      <c r="F3421" s="263"/>
      <c r="G3421" s="261"/>
      <c r="H3421" s="262"/>
      <c r="I3421" s="225"/>
      <c r="J3421" s="263"/>
    </row>
    <row r="3422" spans="1:10" ht="12" customHeight="1" x14ac:dyDescent="0.2">
      <c r="A3422" s="264"/>
      <c r="B3422" s="227"/>
      <c r="C3422" s="228"/>
      <c r="D3422" s="230"/>
      <c r="E3422" s="231"/>
      <c r="F3422" s="226"/>
      <c r="G3422" s="260"/>
      <c r="H3422" s="262"/>
      <c r="I3422" s="225"/>
      <c r="J3422" s="231"/>
    </row>
    <row r="3423" spans="1:10" ht="12" customHeight="1" x14ac:dyDescent="0.2">
      <c r="A3423" s="264"/>
      <c r="B3423" s="227"/>
      <c r="C3423" s="229"/>
      <c r="D3423" s="230"/>
      <c r="E3423" s="231"/>
      <c r="F3423" s="263"/>
      <c r="G3423" s="261"/>
      <c r="H3423" s="262"/>
      <c r="I3423" s="225"/>
      <c r="J3423" s="263"/>
    </row>
    <row r="3424" spans="1:10" ht="12" customHeight="1" x14ac:dyDescent="0.2">
      <c r="A3424" s="264"/>
      <c r="B3424" s="227"/>
      <c r="C3424" s="228"/>
      <c r="D3424" s="230"/>
      <c r="E3424" s="231"/>
      <c r="F3424" s="226"/>
      <c r="G3424" s="260"/>
      <c r="H3424" s="262"/>
      <c r="I3424" s="225"/>
      <c r="J3424" s="231"/>
    </row>
    <row r="3425" spans="1:10" ht="12" customHeight="1" x14ac:dyDescent="0.2">
      <c r="A3425" s="264"/>
      <c r="B3425" s="227"/>
      <c r="C3425" s="229"/>
      <c r="D3425" s="230"/>
      <c r="E3425" s="231"/>
      <c r="F3425" s="263"/>
      <c r="G3425" s="261"/>
      <c r="H3425" s="262"/>
      <c r="I3425" s="225"/>
      <c r="J3425" s="263"/>
    </row>
    <row r="3426" spans="1:10" ht="12" customHeight="1" x14ac:dyDescent="0.2">
      <c r="A3426" s="264"/>
      <c r="B3426" s="227"/>
      <c r="C3426" s="228"/>
      <c r="D3426" s="230"/>
      <c r="E3426" s="231"/>
      <c r="F3426" s="226"/>
      <c r="G3426" s="260"/>
      <c r="H3426" s="262"/>
      <c r="I3426" s="225"/>
      <c r="J3426" s="231"/>
    </row>
    <row r="3427" spans="1:10" ht="12" customHeight="1" x14ac:dyDescent="0.2">
      <c r="A3427" s="264"/>
      <c r="B3427" s="227"/>
      <c r="C3427" s="229"/>
      <c r="D3427" s="230"/>
      <c r="E3427" s="231"/>
      <c r="F3427" s="263"/>
      <c r="G3427" s="261"/>
      <c r="H3427" s="262"/>
      <c r="I3427" s="225"/>
      <c r="J3427" s="263"/>
    </row>
    <row r="3428" spans="1:10" ht="12" customHeight="1" x14ac:dyDescent="0.2">
      <c r="A3428" s="264"/>
      <c r="B3428" s="227"/>
      <c r="C3428" s="228"/>
      <c r="D3428" s="230"/>
      <c r="E3428" s="231"/>
      <c r="F3428" s="226"/>
      <c r="G3428" s="260"/>
      <c r="H3428" s="262"/>
      <c r="I3428" s="225"/>
      <c r="J3428" s="231"/>
    </row>
    <row r="3429" spans="1:10" ht="12" customHeight="1" x14ac:dyDescent="0.2">
      <c r="A3429" s="264"/>
      <c r="B3429" s="227"/>
      <c r="C3429" s="229"/>
      <c r="D3429" s="230"/>
      <c r="E3429" s="231"/>
      <c r="F3429" s="263"/>
      <c r="G3429" s="261"/>
      <c r="H3429" s="262"/>
      <c r="I3429" s="225"/>
      <c r="J3429" s="263"/>
    </row>
    <row r="3430" spans="1:10" ht="12" customHeight="1" x14ac:dyDescent="0.2">
      <c r="A3430" s="264"/>
      <c r="B3430" s="227"/>
      <c r="C3430" s="228"/>
      <c r="D3430" s="230"/>
      <c r="E3430" s="231"/>
      <c r="F3430" s="226"/>
      <c r="G3430" s="260"/>
      <c r="H3430" s="262"/>
      <c r="I3430" s="225"/>
      <c r="J3430" s="231"/>
    </row>
    <row r="3431" spans="1:10" ht="12" customHeight="1" x14ac:dyDescent="0.2">
      <c r="A3431" s="264"/>
      <c r="B3431" s="227"/>
      <c r="C3431" s="229"/>
      <c r="D3431" s="230"/>
      <c r="E3431" s="231"/>
      <c r="F3431" s="263"/>
      <c r="G3431" s="261"/>
      <c r="H3431" s="262"/>
      <c r="I3431" s="225"/>
      <c r="J3431" s="263"/>
    </row>
    <row r="3432" spans="1:10" ht="12" customHeight="1" x14ac:dyDescent="0.2">
      <c r="A3432" s="264"/>
      <c r="B3432" s="227"/>
      <c r="C3432" s="228"/>
      <c r="D3432" s="230"/>
      <c r="E3432" s="231"/>
      <c r="F3432" s="226"/>
      <c r="G3432" s="260"/>
      <c r="H3432" s="262"/>
      <c r="I3432" s="225"/>
      <c r="J3432" s="231"/>
    </row>
    <row r="3433" spans="1:10" ht="12" customHeight="1" x14ac:dyDescent="0.2">
      <c r="A3433" s="264"/>
      <c r="B3433" s="227"/>
      <c r="C3433" s="229"/>
      <c r="D3433" s="230"/>
      <c r="E3433" s="231"/>
      <c r="F3433" s="263"/>
      <c r="G3433" s="261"/>
      <c r="H3433" s="262"/>
      <c r="I3433" s="225"/>
      <c r="J3433" s="263"/>
    </row>
    <row r="3434" spans="1:10" ht="12" customHeight="1" x14ac:dyDescent="0.2">
      <c r="A3434" s="264"/>
      <c r="B3434" s="227"/>
      <c r="C3434" s="228"/>
      <c r="D3434" s="230"/>
      <c r="E3434" s="231"/>
      <c r="F3434" s="226"/>
      <c r="G3434" s="260"/>
      <c r="H3434" s="262"/>
      <c r="I3434" s="225"/>
      <c r="J3434" s="231"/>
    </row>
    <row r="3435" spans="1:10" ht="12" customHeight="1" x14ac:dyDescent="0.2">
      <c r="A3435" s="264"/>
      <c r="B3435" s="227"/>
      <c r="C3435" s="229"/>
      <c r="D3435" s="230"/>
      <c r="E3435" s="231"/>
      <c r="F3435" s="263"/>
      <c r="G3435" s="261"/>
      <c r="H3435" s="262"/>
      <c r="I3435" s="225"/>
      <c r="J3435" s="263"/>
    </row>
    <row r="3436" spans="1:10" ht="12" customHeight="1" x14ac:dyDescent="0.2">
      <c r="A3436" s="264"/>
      <c r="B3436" s="227"/>
      <c r="C3436" s="228"/>
      <c r="D3436" s="230"/>
      <c r="E3436" s="231"/>
      <c r="F3436" s="226"/>
      <c r="G3436" s="260"/>
      <c r="H3436" s="262"/>
      <c r="I3436" s="225"/>
      <c r="J3436" s="231"/>
    </row>
    <row r="3437" spans="1:10" ht="12" customHeight="1" x14ac:dyDescent="0.2">
      <c r="A3437" s="264"/>
      <c r="B3437" s="227"/>
      <c r="C3437" s="229"/>
      <c r="D3437" s="230"/>
      <c r="E3437" s="231"/>
      <c r="F3437" s="263"/>
      <c r="G3437" s="261"/>
      <c r="H3437" s="262"/>
      <c r="I3437" s="225"/>
      <c r="J3437" s="263"/>
    </row>
    <row r="3438" spans="1:10" ht="12" customHeight="1" x14ac:dyDescent="0.2">
      <c r="A3438" s="264"/>
      <c r="B3438" s="227"/>
      <c r="C3438" s="228"/>
      <c r="D3438" s="230"/>
      <c r="E3438" s="231"/>
      <c r="F3438" s="226"/>
      <c r="G3438" s="260"/>
      <c r="H3438" s="262"/>
      <c r="I3438" s="225"/>
      <c r="J3438" s="231"/>
    </row>
    <row r="3439" spans="1:10" ht="12" customHeight="1" x14ac:dyDescent="0.2">
      <c r="A3439" s="264"/>
      <c r="B3439" s="227"/>
      <c r="C3439" s="229"/>
      <c r="D3439" s="230"/>
      <c r="E3439" s="231"/>
      <c r="F3439" s="263"/>
      <c r="G3439" s="261"/>
      <c r="H3439" s="262"/>
      <c r="I3439" s="225"/>
      <c r="J3439" s="263"/>
    </row>
    <row r="3440" spans="1:10" ht="12" customHeight="1" x14ac:dyDescent="0.2">
      <c r="A3440" s="264"/>
      <c r="B3440" s="227"/>
      <c r="C3440" s="228"/>
      <c r="D3440" s="230"/>
      <c r="E3440" s="231"/>
      <c r="F3440" s="226"/>
      <c r="G3440" s="260"/>
      <c r="H3440" s="262"/>
      <c r="I3440" s="225"/>
      <c r="J3440" s="231"/>
    </row>
    <row r="3441" spans="1:10" ht="12" customHeight="1" x14ac:dyDescent="0.2">
      <c r="A3441" s="264"/>
      <c r="B3441" s="227"/>
      <c r="C3441" s="229"/>
      <c r="D3441" s="230"/>
      <c r="E3441" s="231"/>
      <c r="F3441" s="263"/>
      <c r="G3441" s="261"/>
      <c r="H3441" s="262"/>
      <c r="I3441" s="225"/>
      <c r="J3441" s="263"/>
    </row>
    <row r="3442" spans="1:10" ht="12" customHeight="1" x14ac:dyDescent="0.2">
      <c r="A3442" s="264"/>
      <c r="B3442" s="227"/>
      <c r="C3442" s="228"/>
      <c r="D3442" s="230"/>
      <c r="E3442" s="231"/>
      <c r="F3442" s="226"/>
      <c r="G3442" s="260"/>
      <c r="H3442" s="262"/>
      <c r="I3442" s="225"/>
      <c r="J3442" s="231"/>
    </row>
    <row r="3443" spans="1:10" ht="12" customHeight="1" x14ac:dyDescent="0.2">
      <c r="A3443" s="264"/>
      <c r="B3443" s="227"/>
      <c r="C3443" s="229"/>
      <c r="D3443" s="230"/>
      <c r="E3443" s="231"/>
      <c r="F3443" s="263"/>
      <c r="G3443" s="261"/>
      <c r="H3443" s="262"/>
      <c r="I3443" s="225"/>
      <c r="J3443" s="263"/>
    </row>
    <row r="3444" spans="1:10" ht="12" customHeight="1" x14ac:dyDescent="0.2">
      <c r="A3444" s="264"/>
      <c r="B3444" s="227"/>
      <c r="C3444" s="228"/>
      <c r="D3444" s="230"/>
      <c r="E3444" s="231"/>
      <c r="F3444" s="226"/>
      <c r="G3444" s="260"/>
      <c r="H3444" s="262"/>
      <c r="I3444" s="225"/>
      <c r="J3444" s="231"/>
    </row>
    <row r="3445" spans="1:10" ht="12" customHeight="1" x14ac:dyDescent="0.2">
      <c r="A3445" s="264"/>
      <c r="B3445" s="227"/>
      <c r="C3445" s="229"/>
      <c r="D3445" s="230"/>
      <c r="E3445" s="231"/>
      <c r="F3445" s="263"/>
      <c r="G3445" s="261"/>
      <c r="H3445" s="262"/>
      <c r="I3445" s="225"/>
      <c r="J3445" s="263"/>
    </row>
    <row r="3446" spans="1:10" ht="12" customHeight="1" x14ac:dyDescent="0.2">
      <c r="A3446" s="264"/>
      <c r="B3446" s="227"/>
      <c r="C3446" s="228"/>
      <c r="D3446" s="230"/>
      <c r="E3446" s="231"/>
      <c r="F3446" s="226"/>
      <c r="G3446" s="260"/>
      <c r="H3446" s="262"/>
      <c r="I3446" s="225"/>
      <c r="J3446" s="231"/>
    </row>
    <row r="3447" spans="1:10" ht="12" customHeight="1" x14ac:dyDescent="0.2">
      <c r="A3447" s="264"/>
      <c r="B3447" s="227"/>
      <c r="C3447" s="229"/>
      <c r="D3447" s="230"/>
      <c r="E3447" s="231"/>
      <c r="F3447" s="263"/>
      <c r="G3447" s="261"/>
      <c r="H3447" s="262"/>
      <c r="I3447" s="225"/>
      <c r="J3447" s="263"/>
    </row>
    <row r="3448" spans="1:10" ht="12" customHeight="1" x14ac:dyDescent="0.2">
      <c r="A3448" s="264"/>
      <c r="B3448" s="227"/>
      <c r="C3448" s="228"/>
      <c r="D3448" s="230"/>
      <c r="E3448" s="231"/>
      <c r="F3448" s="226"/>
      <c r="G3448" s="260"/>
      <c r="H3448" s="262"/>
      <c r="I3448" s="225"/>
      <c r="J3448" s="231"/>
    </row>
    <row r="3449" spans="1:10" ht="12" customHeight="1" x14ac:dyDescent="0.2">
      <c r="A3449" s="264"/>
      <c r="B3449" s="227"/>
      <c r="C3449" s="229"/>
      <c r="D3449" s="230"/>
      <c r="E3449" s="231"/>
      <c r="F3449" s="263"/>
      <c r="G3449" s="261"/>
      <c r="H3449" s="262"/>
      <c r="I3449" s="225"/>
      <c r="J3449" s="263"/>
    </row>
    <row r="3450" spans="1:10" ht="12" customHeight="1" x14ac:dyDescent="0.2">
      <c r="A3450" s="264"/>
      <c r="B3450" s="227"/>
      <c r="C3450" s="228"/>
      <c r="D3450" s="230"/>
      <c r="E3450" s="231"/>
      <c r="F3450" s="226"/>
      <c r="G3450" s="260"/>
      <c r="H3450" s="262"/>
      <c r="I3450" s="225"/>
      <c r="J3450" s="231"/>
    </row>
    <row r="3451" spans="1:10" ht="12" customHeight="1" x14ac:dyDescent="0.2">
      <c r="A3451" s="264"/>
      <c r="B3451" s="227"/>
      <c r="C3451" s="229"/>
      <c r="D3451" s="230"/>
      <c r="E3451" s="231"/>
      <c r="F3451" s="263"/>
      <c r="G3451" s="261"/>
      <c r="H3451" s="262"/>
      <c r="I3451" s="225"/>
      <c r="J3451" s="263"/>
    </row>
    <row r="3452" spans="1:10" ht="12" customHeight="1" x14ac:dyDescent="0.2">
      <c r="A3452" s="264"/>
      <c r="B3452" s="227"/>
      <c r="C3452" s="228"/>
      <c r="D3452" s="230"/>
      <c r="E3452" s="231"/>
      <c r="F3452" s="226"/>
      <c r="G3452" s="260"/>
      <c r="H3452" s="262"/>
      <c r="I3452" s="225"/>
      <c r="J3452" s="231"/>
    </row>
    <row r="3453" spans="1:10" ht="12" customHeight="1" x14ac:dyDescent="0.2">
      <c r="A3453" s="264"/>
      <c r="B3453" s="227"/>
      <c r="C3453" s="229"/>
      <c r="D3453" s="230"/>
      <c r="E3453" s="231"/>
      <c r="F3453" s="263"/>
      <c r="G3453" s="261"/>
      <c r="H3453" s="262"/>
      <c r="I3453" s="225"/>
      <c r="J3453" s="263"/>
    </row>
    <row r="3454" spans="1:10" ht="12" customHeight="1" x14ac:dyDescent="0.2">
      <c r="A3454" s="264"/>
      <c r="B3454" s="227"/>
      <c r="C3454" s="228"/>
      <c r="D3454" s="230"/>
      <c r="E3454" s="231"/>
      <c r="F3454" s="226"/>
      <c r="G3454" s="260"/>
      <c r="H3454" s="262"/>
      <c r="I3454" s="225"/>
      <c r="J3454" s="231"/>
    </row>
    <row r="3455" spans="1:10" ht="12" customHeight="1" x14ac:dyDescent="0.2">
      <c r="A3455" s="264"/>
      <c r="B3455" s="227"/>
      <c r="C3455" s="229"/>
      <c r="D3455" s="230"/>
      <c r="E3455" s="231"/>
      <c r="F3455" s="263"/>
      <c r="G3455" s="261"/>
      <c r="H3455" s="262"/>
      <c r="I3455" s="225"/>
      <c r="J3455" s="263"/>
    </row>
    <row r="3456" spans="1:10" ht="12" customHeight="1" x14ac:dyDescent="0.2">
      <c r="A3456" s="264"/>
      <c r="B3456" s="227"/>
      <c r="C3456" s="228"/>
      <c r="D3456" s="230"/>
      <c r="E3456" s="231"/>
      <c r="F3456" s="226"/>
      <c r="G3456" s="260"/>
      <c r="H3456" s="262"/>
      <c r="I3456" s="225"/>
      <c r="J3456" s="231"/>
    </row>
    <row r="3457" spans="1:10" ht="12" customHeight="1" x14ac:dyDescent="0.2">
      <c r="A3457" s="264"/>
      <c r="B3457" s="227"/>
      <c r="C3457" s="229"/>
      <c r="D3457" s="230"/>
      <c r="E3457" s="231"/>
      <c r="F3457" s="263"/>
      <c r="G3457" s="261"/>
      <c r="H3457" s="262"/>
      <c r="I3457" s="225"/>
      <c r="J3457" s="263"/>
    </row>
    <row r="3458" spans="1:10" ht="12" customHeight="1" x14ac:dyDescent="0.2">
      <c r="A3458" s="264"/>
      <c r="B3458" s="227"/>
      <c r="C3458" s="228"/>
      <c r="D3458" s="230"/>
      <c r="E3458" s="231"/>
      <c r="F3458" s="226"/>
      <c r="G3458" s="260"/>
      <c r="H3458" s="262"/>
      <c r="I3458" s="225"/>
      <c r="J3458" s="231"/>
    </row>
    <row r="3459" spans="1:10" ht="12" customHeight="1" x14ac:dyDescent="0.2">
      <c r="A3459" s="264"/>
      <c r="B3459" s="227"/>
      <c r="C3459" s="229"/>
      <c r="D3459" s="230"/>
      <c r="E3459" s="231"/>
      <c r="F3459" s="263"/>
      <c r="G3459" s="261"/>
      <c r="H3459" s="262"/>
      <c r="I3459" s="225"/>
      <c r="J3459" s="263"/>
    </row>
    <row r="3460" spans="1:10" ht="12" customHeight="1" x14ac:dyDescent="0.2">
      <c r="A3460" s="264"/>
      <c r="B3460" s="227"/>
      <c r="C3460" s="228"/>
      <c r="D3460" s="230"/>
      <c r="E3460" s="231"/>
      <c r="F3460" s="226"/>
      <c r="G3460" s="260"/>
      <c r="H3460" s="262"/>
      <c r="I3460" s="225"/>
      <c r="J3460" s="231"/>
    </row>
    <row r="3461" spans="1:10" ht="12" customHeight="1" x14ac:dyDescent="0.2">
      <c r="A3461" s="264"/>
      <c r="B3461" s="227"/>
      <c r="C3461" s="229"/>
      <c r="D3461" s="230"/>
      <c r="E3461" s="231"/>
      <c r="F3461" s="263"/>
      <c r="G3461" s="261"/>
      <c r="H3461" s="262"/>
      <c r="I3461" s="225"/>
      <c r="J3461" s="263"/>
    </row>
    <row r="3462" spans="1:10" ht="12" customHeight="1" x14ac:dyDescent="0.2">
      <c r="A3462" s="264"/>
      <c r="B3462" s="227"/>
      <c r="C3462" s="228"/>
      <c r="D3462" s="230"/>
      <c r="E3462" s="231"/>
      <c r="F3462" s="226"/>
      <c r="G3462" s="260"/>
      <c r="H3462" s="262"/>
      <c r="I3462" s="225"/>
      <c r="J3462" s="231"/>
    </row>
    <row r="3463" spans="1:10" ht="12" customHeight="1" x14ac:dyDescent="0.2">
      <c r="A3463" s="264"/>
      <c r="B3463" s="227"/>
      <c r="C3463" s="229"/>
      <c r="D3463" s="230"/>
      <c r="E3463" s="231"/>
      <c r="F3463" s="263"/>
      <c r="G3463" s="261"/>
      <c r="H3463" s="262"/>
      <c r="I3463" s="225"/>
      <c r="J3463" s="263"/>
    </row>
    <row r="3464" spans="1:10" ht="12" customHeight="1" x14ac:dyDescent="0.2">
      <c r="A3464" s="264"/>
      <c r="B3464" s="227"/>
      <c r="C3464" s="228"/>
      <c r="D3464" s="230"/>
      <c r="E3464" s="231"/>
      <c r="F3464" s="226"/>
      <c r="G3464" s="260"/>
      <c r="H3464" s="262"/>
      <c r="I3464" s="225"/>
      <c r="J3464" s="231"/>
    </row>
    <row r="3465" spans="1:10" ht="12" customHeight="1" x14ac:dyDescent="0.2">
      <c r="A3465" s="264"/>
      <c r="B3465" s="227"/>
      <c r="C3465" s="229"/>
      <c r="D3465" s="230"/>
      <c r="E3465" s="231"/>
      <c r="F3465" s="263"/>
      <c r="G3465" s="261"/>
      <c r="H3465" s="262"/>
      <c r="I3465" s="225"/>
      <c r="J3465" s="263"/>
    </row>
    <row r="3466" spans="1:10" ht="12" customHeight="1" x14ac:dyDescent="0.2">
      <c r="A3466" s="264"/>
      <c r="B3466" s="227"/>
      <c r="C3466" s="228"/>
      <c r="D3466" s="230"/>
      <c r="E3466" s="231"/>
      <c r="F3466" s="226"/>
      <c r="G3466" s="260"/>
      <c r="H3466" s="262"/>
      <c r="I3466" s="225"/>
      <c r="J3466" s="231"/>
    </row>
    <row r="3467" spans="1:10" ht="12" customHeight="1" x14ac:dyDescent="0.2">
      <c r="A3467" s="264"/>
      <c r="B3467" s="227"/>
      <c r="C3467" s="229"/>
      <c r="D3467" s="230"/>
      <c r="E3467" s="231"/>
      <c r="F3467" s="263"/>
      <c r="G3467" s="261"/>
      <c r="H3467" s="262"/>
      <c r="I3467" s="225"/>
      <c r="J3467" s="263"/>
    </row>
    <row r="3468" spans="1:10" ht="12" customHeight="1" x14ac:dyDescent="0.2">
      <c r="A3468" s="264"/>
      <c r="B3468" s="227"/>
      <c r="C3468" s="228"/>
      <c r="D3468" s="230"/>
      <c r="E3468" s="231"/>
      <c r="F3468" s="226"/>
      <c r="G3468" s="260"/>
      <c r="H3468" s="262"/>
      <c r="I3468" s="225"/>
      <c r="J3468" s="231"/>
    </row>
    <row r="3469" spans="1:10" ht="12" customHeight="1" x14ac:dyDescent="0.2">
      <c r="A3469" s="264"/>
      <c r="B3469" s="227"/>
      <c r="C3469" s="229"/>
      <c r="D3469" s="230"/>
      <c r="E3469" s="231"/>
      <c r="F3469" s="263"/>
      <c r="G3469" s="261"/>
      <c r="H3469" s="262"/>
      <c r="I3469" s="225"/>
      <c r="J3469" s="263"/>
    </row>
    <row r="3470" spans="1:10" ht="12" customHeight="1" x14ac:dyDescent="0.2">
      <c r="A3470" s="264"/>
      <c r="B3470" s="227"/>
      <c r="C3470" s="228"/>
      <c r="D3470" s="230"/>
      <c r="E3470" s="231"/>
      <c r="F3470" s="226"/>
      <c r="G3470" s="260"/>
      <c r="H3470" s="262"/>
      <c r="I3470" s="225"/>
      <c r="J3470" s="231"/>
    </row>
    <row r="3471" spans="1:10" ht="12" customHeight="1" x14ac:dyDescent="0.2">
      <c r="A3471" s="264"/>
      <c r="B3471" s="227"/>
      <c r="C3471" s="229"/>
      <c r="D3471" s="230"/>
      <c r="E3471" s="231"/>
      <c r="F3471" s="263"/>
      <c r="G3471" s="261"/>
      <c r="H3471" s="262"/>
      <c r="I3471" s="225"/>
      <c r="J3471" s="263"/>
    </row>
    <row r="3472" spans="1:10" ht="12" customHeight="1" x14ac:dyDescent="0.2">
      <c r="A3472" s="264"/>
      <c r="B3472" s="227"/>
      <c r="C3472" s="228"/>
      <c r="D3472" s="230"/>
      <c r="E3472" s="231"/>
      <c r="F3472" s="226"/>
      <c r="G3472" s="260"/>
      <c r="H3472" s="262"/>
      <c r="I3472" s="225"/>
      <c r="J3472" s="231"/>
    </row>
    <row r="3473" spans="1:10" ht="12" customHeight="1" x14ac:dyDescent="0.2">
      <c r="A3473" s="264"/>
      <c r="B3473" s="227"/>
      <c r="C3473" s="229"/>
      <c r="D3473" s="230"/>
      <c r="E3473" s="231"/>
      <c r="F3473" s="263"/>
      <c r="G3473" s="261"/>
      <c r="H3473" s="262"/>
      <c r="I3473" s="225"/>
      <c r="J3473" s="263"/>
    </row>
    <row r="3474" spans="1:10" ht="12" customHeight="1" x14ac:dyDescent="0.2">
      <c r="A3474" s="264"/>
      <c r="B3474" s="227"/>
      <c r="C3474" s="228"/>
      <c r="D3474" s="230"/>
      <c r="E3474" s="231"/>
      <c r="F3474" s="226"/>
      <c r="G3474" s="260"/>
      <c r="H3474" s="262"/>
      <c r="I3474" s="225"/>
      <c r="J3474" s="231"/>
    </row>
    <row r="3475" spans="1:10" ht="12" customHeight="1" x14ac:dyDescent="0.2">
      <c r="A3475" s="264"/>
      <c r="B3475" s="227"/>
      <c r="C3475" s="229"/>
      <c r="D3475" s="230"/>
      <c r="E3475" s="231"/>
      <c r="F3475" s="263"/>
      <c r="G3475" s="261"/>
      <c r="H3475" s="262"/>
      <c r="I3475" s="225"/>
      <c r="J3475" s="263"/>
    </row>
    <row r="3476" spans="1:10" ht="12" customHeight="1" x14ac:dyDescent="0.2">
      <c r="A3476" s="264"/>
      <c r="B3476" s="227"/>
      <c r="C3476" s="228"/>
      <c r="D3476" s="230"/>
      <c r="E3476" s="231"/>
      <c r="F3476" s="226"/>
      <c r="G3476" s="260"/>
      <c r="H3476" s="262"/>
      <c r="I3476" s="225"/>
      <c r="J3476" s="231"/>
    </row>
    <row r="3477" spans="1:10" ht="12" customHeight="1" x14ac:dyDescent="0.2">
      <c r="A3477" s="264"/>
      <c r="B3477" s="227"/>
      <c r="C3477" s="229"/>
      <c r="D3477" s="230"/>
      <c r="E3477" s="231"/>
      <c r="F3477" s="263"/>
      <c r="G3477" s="261"/>
      <c r="H3477" s="262"/>
      <c r="I3477" s="225"/>
      <c r="J3477" s="263"/>
    </row>
    <row r="3478" spans="1:10" ht="12" customHeight="1" x14ac:dyDescent="0.2">
      <c r="A3478" s="264"/>
      <c r="B3478" s="227"/>
      <c r="C3478" s="228"/>
      <c r="D3478" s="230"/>
      <c r="E3478" s="231"/>
      <c r="F3478" s="226"/>
      <c r="G3478" s="260"/>
      <c r="H3478" s="262"/>
      <c r="I3478" s="225"/>
      <c r="J3478" s="231"/>
    </row>
    <row r="3479" spans="1:10" ht="12" customHeight="1" x14ac:dyDescent="0.2">
      <c r="A3479" s="264"/>
      <c r="B3479" s="227"/>
      <c r="C3479" s="229"/>
      <c r="D3479" s="230"/>
      <c r="E3479" s="231"/>
      <c r="F3479" s="263"/>
      <c r="G3479" s="261"/>
      <c r="H3479" s="262"/>
      <c r="I3479" s="225"/>
      <c r="J3479" s="263"/>
    </row>
    <row r="3480" spans="1:10" ht="12" customHeight="1" x14ac:dyDescent="0.2">
      <c r="A3480" s="264"/>
      <c r="B3480" s="227"/>
      <c r="C3480" s="228"/>
      <c r="D3480" s="230"/>
      <c r="E3480" s="231"/>
      <c r="F3480" s="226"/>
      <c r="G3480" s="260"/>
      <c r="H3480" s="262"/>
      <c r="I3480" s="225"/>
      <c r="J3480" s="231"/>
    </row>
    <row r="3481" spans="1:10" ht="12" customHeight="1" x14ac:dyDescent="0.2">
      <c r="A3481" s="264"/>
      <c r="B3481" s="227"/>
      <c r="C3481" s="229"/>
      <c r="D3481" s="230"/>
      <c r="E3481" s="231"/>
      <c r="F3481" s="263"/>
      <c r="G3481" s="261"/>
      <c r="H3481" s="262"/>
      <c r="I3481" s="225"/>
      <c r="J3481" s="263"/>
    </row>
    <row r="3482" spans="1:10" ht="12" customHeight="1" x14ac:dyDescent="0.2">
      <c r="A3482" s="264"/>
      <c r="B3482" s="227"/>
      <c r="C3482" s="228"/>
      <c r="D3482" s="230"/>
      <c r="E3482" s="231"/>
      <c r="F3482" s="226"/>
      <c r="G3482" s="260"/>
      <c r="H3482" s="262"/>
      <c r="I3482" s="225"/>
      <c r="J3482" s="231"/>
    </row>
    <row r="3483" spans="1:10" ht="12" customHeight="1" x14ac:dyDescent="0.2">
      <c r="A3483" s="264"/>
      <c r="B3483" s="227"/>
      <c r="C3483" s="229"/>
      <c r="D3483" s="230"/>
      <c r="E3483" s="231"/>
      <c r="F3483" s="263"/>
      <c r="G3483" s="261"/>
      <c r="H3483" s="262"/>
      <c r="I3483" s="225"/>
      <c r="J3483" s="263"/>
    </row>
    <row r="3484" spans="1:10" ht="12" customHeight="1" x14ac:dyDescent="0.2">
      <c r="A3484" s="264"/>
      <c r="B3484" s="227"/>
      <c r="C3484" s="228"/>
      <c r="D3484" s="230"/>
      <c r="E3484" s="231"/>
      <c r="F3484" s="226"/>
      <c r="G3484" s="260"/>
      <c r="H3484" s="262"/>
      <c r="I3484" s="225"/>
      <c r="J3484" s="231"/>
    </row>
    <row r="3485" spans="1:10" ht="12" customHeight="1" x14ac:dyDescent="0.2">
      <c r="A3485" s="264"/>
      <c r="B3485" s="227"/>
      <c r="C3485" s="229"/>
      <c r="D3485" s="230"/>
      <c r="E3485" s="231"/>
      <c r="F3485" s="263"/>
      <c r="G3485" s="261"/>
      <c r="H3485" s="262"/>
      <c r="I3485" s="225"/>
      <c r="J3485" s="263"/>
    </row>
    <row r="3486" spans="1:10" ht="12" customHeight="1" x14ac:dyDescent="0.2">
      <c r="A3486" s="264"/>
      <c r="B3486" s="227"/>
      <c r="C3486" s="228"/>
      <c r="D3486" s="230"/>
      <c r="E3486" s="231"/>
      <c r="F3486" s="226"/>
      <c r="G3486" s="260"/>
      <c r="H3486" s="262"/>
      <c r="I3486" s="225"/>
      <c r="J3486" s="231"/>
    </row>
    <row r="3487" spans="1:10" ht="12" customHeight="1" x14ac:dyDescent="0.2">
      <c r="A3487" s="264"/>
      <c r="B3487" s="227"/>
      <c r="C3487" s="229"/>
      <c r="D3487" s="230"/>
      <c r="E3487" s="231"/>
      <c r="F3487" s="263"/>
      <c r="G3487" s="261"/>
      <c r="H3487" s="262"/>
      <c r="I3487" s="225"/>
      <c r="J3487" s="263"/>
    </row>
    <row r="3488" spans="1:10" ht="12" customHeight="1" x14ac:dyDescent="0.2">
      <c r="A3488" s="264"/>
      <c r="B3488" s="227"/>
      <c r="C3488" s="228"/>
      <c r="D3488" s="230"/>
      <c r="E3488" s="231"/>
      <c r="F3488" s="226"/>
      <c r="G3488" s="260"/>
      <c r="H3488" s="262"/>
      <c r="I3488" s="225"/>
      <c r="J3488" s="231"/>
    </row>
    <row r="3489" spans="1:10" ht="12" customHeight="1" x14ac:dyDescent="0.2">
      <c r="A3489" s="264"/>
      <c r="B3489" s="227"/>
      <c r="C3489" s="229"/>
      <c r="D3489" s="230"/>
      <c r="E3489" s="231"/>
      <c r="F3489" s="263"/>
      <c r="G3489" s="261"/>
      <c r="H3489" s="262"/>
      <c r="I3489" s="225"/>
      <c r="J3489" s="263"/>
    </row>
    <row r="3490" spans="1:10" ht="12" customHeight="1" x14ac:dyDescent="0.2">
      <c r="A3490" s="264"/>
      <c r="B3490" s="227"/>
      <c r="C3490" s="228"/>
      <c r="D3490" s="230"/>
      <c r="E3490" s="231"/>
      <c r="F3490" s="226"/>
      <c r="G3490" s="260"/>
      <c r="H3490" s="262"/>
      <c r="I3490" s="225"/>
      <c r="J3490" s="231"/>
    </row>
    <row r="3491" spans="1:10" ht="12" customHeight="1" x14ac:dyDescent="0.2">
      <c r="A3491" s="264"/>
      <c r="B3491" s="227"/>
      <c r="C3491" s="229"/>
      <c r="D3491" s="230"/>
      <c r="E3491" s="231"/>
      <c r="F3491" s="263"/>
      <c r="G3491" s="261"/>
      <c r="H3491" s="262"/>
      <c r="I3491" s="225"/>
      <c r="J3491" s="263"/>
    </row>
    <row r="3492" spans="1:10" ht="12" customHeight="1" x14ac:dyDescent="0.2">
      <c r="A3492" s="264"/>
      <c r="B3492" s="227"/>
      <c r="C3492" s="228"/>
      <c r="D3492" s="230"/>
      <c r="E3492" s="231"/>
      <c r="F3492" s="226"/>
      <c r="G3492" s="260"/>
      <c r="H3492" s="262"/>
      <c r="I3492" s="225"/>
      <c r="J3492" s="231"/>
    </row>
    <row r="3493" spans="1:10" ht="12" customHeight="1" x14ac:dyDescent="0.2">
      <c r="A3493" s="264"/>
      <c r="B3493" s="227"/>
      <c r="C3493" s="229"/>
      <c r="D3493" s="230"/>
      <c r="E3493" s="231"/>
      <c r="F3493" s="263"/>
      <c r="G3493" s="261"/>
      <c r="H3493" s="262"/>
      <c r="I3493" s="225"/>
      <c r="J3493" s="263"/>
    </row>
    <row r="3494" spans="1:10" ht="12" customHeight="1" x14ac:dyDescent="0.2">
      <c r="A3494" s="264"/>
      <c r="B3494" s="227"/>
      <c r="C3494" s="228"/>
      <c r="D3494" s="230"/>
      <c r="E3494" s="231"/>
      <c r="F3494" s="226"/>
      <c r="G3494" s="260"/>
      <c r="H3494" s="262"/>
      <c r="I3494" s="225"/>
      <c r="J3494" s="231"/>
    </row>
    <row r="3495" spans="1:10" ht="12" customHeight="1" x14ac:dyDescent="0.2">
      <c r="A3495" s="264"/>
      <c r="B3495" s="227"/>
      <c r="C3495" s="229"/>
      <c r="D3495" s="230"/>
      <c r="E3495" s="231"/>
      <c r="F3495" s="263"/>
      <c r="G3495" s="261"/>
      <c r="H3495" s="262"/>
      <c r="I3495" s="225"/>
      <c r="J3495" s="263"/>
    </row>
    <row r="3496" spans="1:10" ht="12" customHeight="1" x14ac:dyDescent="0.2">
      <c r="A3496" s="264"/>
      <c r="B3496" s="227"/>
      <c r="C3496" s="228"/>
      <c r="D3496" s="230"/>
      <c r="E3496" s="231"/>
      <c r="F3496" s="226"/>
      <c r="G3496" s="260"/>
      <c r="H3496" s="262"/>
      <c r="I3496" s="225"/>
      <c r="J3496" s="231"/>
    </row>
    <row r="3497" spans="1:10" ht="12" customHeight="1" x14ac:dyDescent="0.2">
      <c r="A3497" s="264"/>
      <c r="B3497" s="227"/>
      <c r="C3497" s="229"/>
      <c r="D3497" s="230"/>
      <c r="E3497" s="231"/>
      <c r="F3497" s="263"/>
      <c r="G3497" s="261"/>
      <c r="H3497" s="262"/>
      <c r="I3497" s="225"/>
      <c r="J3497" s="263"/>
    </row>
    <row r="3498" spans="1:10" ht="12" customHeight="1" x14ac:dyDescent="0.2">
      <c r="A3498" s="264"/>
      <c r="B3498" s="227"/>
      <c r="C3498" s="228"/>
      <c r="D3498" s="230"/>
      <c r="E3498" s="231"/>
      <c r="F3498" s="226"/>
      <c r="G3498" s="260"/>
      <c r="H3498" s="262"/>
      <c r="I3498" s="225"/>
      <c r="J3498" s="231"/>
    </row>
    <row r="3499" spans="1:10" ht="12" customHeight="1" x14ac:dyDescent="0.2">
      <c r="A3499" s="264"/>
      <c r="B3499" s="227"/>
      <c r="C3499" s="229"/>
      <c r="D3499" s="230"/>
      <c r="E3499" s="231"/>
      <c r="F3499" s="263"/>
      <c r="G3499" s="261"/>
      <c r="H3499" s="262"/>
      <c r="I3499" s="225"/>
      <c r="J3499" s="263"/>
    </row>
    <row r="3500" spans="1:10" ht="12" customHeight="1" x14ac:dyDescent="0.2">
      <c r="A3500" s="264"/>
      <c r="B3500" s="227"/>
      <c r="C3500" s="228"/>
      <c r="D3500" s="230"/>
      <c r="E3500" s="231"/>
      <c r="F3500" s="226"/>
      <c r="G3500" s="260"/>
      <c r="H3500" s="262"/>
      <c r="I3500" s="225"/>
      <c r="J3500" s="231"/>
    </row>
    <row r="3501" spans="1:10" ht="12" customHeight="1" x14ac:dyDescent="0.2">
      <c r="A3501" s="264"/>
      <c r="B3501" s="227"/>
      <c r="C3501" s="229"/>
      <c r="D3501" s="230"/>
      <c r="E3501" s="231"/>
      <c r="F3501" s="263"/>
      <c r="G3501" s="261"/>
      <c r="H3501" s="262"/>
      <c r="I3501" s="225"/>
      <c r="J3501" s="263"/>
    </row>
    <row r="3502" spans="1:10" ht="12" customHeight="1" x14ac:dyDescent="0.2">
      <c r="A3502" s="264"/>
      <c r="B3502" s="227"/>
      <c r="C3502" s="228"/>
      <c r="D3502" s="230"/>
      <c r="E3502" s="231"/>
      <c r="F3502" s="226"/>
      <c r="G3502" s="260"/>
      <c r="H3502" s="262"/>
      <c r="I3502" s="225"/>
      <c r="J3502" s="231"/>
    </row>
    <row r="3503" spans="1:10" ht="12" customHeight="1" x14ac:dyDescent="0.2">
      <c r="A3503" s="264"/>
      <c r="B3503" s="227"/>
      <c r="C3503" s="229"/>
      <c r="D3503" s="230"/>
      <c r="E3503" s="231"/>
      <c r="F3503" s="263"/>
      <c r="G3503" s="261"/>
      <c r="H3503" s="262"/>
      <c r="I3503" s="225"/>
      <c r="J3503" s="263"/>
    </row>
    <row r="3504" spans="1:10" ht="12" customHeight="1" x14ac:dyDescent="0.2">
      <c r="A3504" s="264"/>
      <c r="B3504" s="227"/>
      <c r="C3504" s="228"/>
      <c r="D3504" s="230"/>
      <c r="E3504" s="231"/>
      <c r="F3504" s="226"/>
      <c r="G3504" s="260"/>
      <c r="H3504" s="262"/>
      <c r="I3504" s="225"/>
      <c r="J3504" s="231"/>
    </row>
    <row r="3505" spans="1:10" ht="12" customHeight="1" x14ac:dyDescent="0.2">
      <c r="A3505" s="264"/>
      <c r="B3505" s="227"/>
      <c r="C3505" s="229"/>
      <c r="D3505" s="230"/>
      <c r="E3505" s="231"/>
      <c r="F3505" s="263"/>
      <c r="G3505" s="261"/>
      <c r="H3505" s="262"/>
      <c r="I3505" s="225"/>
      <c r="J3505" s="263"/>
    </row>
    <row r="3506" spans="1:10" ht="12" customHeight="1" x14ac:dyDescent="0.2">
      <c r="A3506" s="264"/>
      <c r="B3506" s="227"/>
      <c r="C3506" s="228"/>
      <c r="D3506" s="230"/>
      <c r="E3506" s="231"/>
      <c r="F3506" s="226"/>
      <c r="G3506" s="260"/>
      <c r="H3506" s="262"/>
      <c r="I3506" s="225"/>
      <c r="J3506" s="231"/>
    </row>
    <row r="3507" spans="1:10" ht="12" customHeight="1" x14ac:dyDescent="0.2">
      <c r="A3507" s="264"/>
      <c r="B3507" s="227"/>
      <c r="C3507" s="229"/>
      <c r="D3507" s="230"/>
      <c r="E3507" s="231"/>
      <c r="F3507" s="263"/>
      <c r="G3507" s="261"/>
      <c r="H3507" s="262"/>
      <c r="I3507" s="225"/>
      <c r="J3507" s="263"/>
    </row>
    <row r="3508" spans="1:10" ht="12" customHeight="1" x14ac:dyDescent="0.2">
      <c r="A3508" s="264"/>
      <c r="B3508" s="227"/>
      <c r="C3508" s="228"/>
      <c r="D3508" s="230"/>
      <c r="E3508" s="231"/>
      <c r="F3508" s="226"/>
      <c r="G3508" s="260"/>
      <c r="H3508" s="262"/>
      <c r="I3508" s="225"/>
      <c r="J3508" s="231"/>
    </row>
    <row r="3509" spans="1:10" ht="12" customHeight="1" x14ac:dyDescent="0.2">
      <c r="A3509" s="264"/>
      <c r="B3509" s="227"/>
      <c r="C3509" s="229"/>
      <c r="D3509" s="230"/>
      <c r="E3509" s="231"/>
      <c r="F3509" s="263"/>
      <c r="G3509" s="261"/>
      <c r="H3509" s="262"/>
      <c r="I3509" s="225"/>
      <c r="J3509" s="263"/>
    </row>
    <row r="3510" spans="1:10" ht="12" customHeight="1" x14ac:dyDescent="0.2">
      <c r="A3510" s="264"/>
      <c r="B3510" s="227"/>
      <c r="C3510" s="228"/>
      <c r="D3510" s="230"/>
      <c r="E3510" s="231"/>
      <c r="F3510" s="226"/>
      <c r="G3510" s="260"/>
      <c r="H3510" s="262"/>
      <c r="I3510" s="225"/>
      <c r="J3510" s="231"/>
    </row>
    <row r="3511" spans="1:10" ht="12" customHeight="1" x14ac:dyDescent="0.2">
      <c r="A3511" s="264"/>
      <c r="B3511" s="227"/>
      <c r="C3511" s="229"/>
      <c r="D3511" s="230"/>
      <c r="E3511" s="231"/>
      <c r="F3511" s="263"/>
      <c r="G3511" s="261"/>
      <c r="H3511" s="262"/>
      <c r="I3511" s="225"/>
      <c r="J3511" s="263"/>
    </row>
    <row r="3512" spans="1:10" ht="12" customHeight="1" x14ac:dyDescent="0.2">
      <c r="A3512" s="264"/>
      <c r="B3512" s="227"/>
      <c r="C3512" s="228"/>
      <c r="D3512" s="230"/>
      <c r="E3512" s="231"/>
      <c r="F3512" s="226"/>
      <c r="G3512" s="260"/>
      <c r="H3512" s="262"/>
      <c r="I3512" s="225"/>
      <c r="J3512" s="231"/>
    </row>
    <row r="3513" spans="1:10" ht="12" customHeight="1" x14ac:dyDescent="0.2">
      <c r="A3513" s="264"/>
      <c r="B3513" s="227"/>
      <c r="C3513" s="229"/>
      <c r="D3513" s="230"/>
      <c r="E3513" s="231"/>
      <c r="F3513" s="263"/>
      <c r="G3513" s="261"/>
      <c r="H3513" s="262"/>
      <c r="I3513" s="225"/>
      <c r="J3513" s="263"/>
    </row>
    <row r="3514" spans="1:10" ht="12" customHeight="1" x14ac:dyDescent="0.2">
      <c r="A3514" s="264"/>
      <c r="B3514" s="227"/>
      <c r="C3514" s="228"/>
      <c r="D3514" s="230"/>
      <c r="E3514" s="231"/>
      <c r="F3514" s="226"/>
      <c r="G3514" s="260"/>
      <c r="H3514" s="262"/>
      <c r="I3514" s="225"/>
      <c r="J3514" s="231"/>
    </row>
    <row r="3515" spans="1:10" ht="12" customHeight="1" x14ac:dyDescent="0.2">
      <c r="A3515" s="264"/>
      <c r="B3515" s="227"/>
      <c r="C3515" s="229"/>
      <c r="D3515" s="230"/>
      <c r="E3515" s="231"/>
      <c r="F3515" s="263"/>
      <c r="G3515" s="261"/>
      <c r="H3515" s="262"/>
      <c r="I3515" s="225"/>
      <c r="J3515" s="263"/>
    </row>
    <row r="3516" spans="1:10" ht="12" customHeight="1" x14ac:dyDescent="0.2">
      <c r="A3516" s="264"/>
      <c r="B3516" s="227"/>
      <c r="C3516" s="228"/>
      <c r="D3516" s="230"/>
      <c r="E3516" s="231"/>
      <c r="F3516" s="226"/>
      <c r="G3516" s="260"/>
      <c r="H3516" s="262"/>
      <c r="I3516" s="225"/>
      <c r="J3516" s="231"/>
    </row>
    <row r="3517" spans="1:10" ht="12" customHeight="1" x14ac:dyDescent="0.2">
      <c r="A3517" s="264"/>
      <c r="B3517" s="227"/>
      <c r="C3517" s="229"/>
      <c r="D3517" s="230"/>
      <c r="E3517" s="231"/>
      <c r="F3517" s="263"/>
      <c r="G3517" s="261"/>
      <c r="H3517" s="262"/>
      <c r="I3517" s="225"/>
      <c r="J3517" s="263"/>
    </row>
    <row r="3518" spans="1:10" ht="12" customHeight="1" x14ac:dyDescent="0.2">
      <c r="A3518" s="264"/>
      <c r="B3518" s="227"/>
      <c r="C3518" s="228"/>
      <c r="D3518" s="230"/>
      <c r="E3518" s="231"/>
      <c r="F3518" s="226"/>
      <c r="G3518" s="260"/>
      <c r="H3518" s="262"/>
      <c r="I3518" s="225"/>
      <c r="J3518" s="231"/>
    </row>
    <row r="3519" spans="1:10" ht="12" customHeight="1" x14ac:dyDescent="0.2">
      <c r="A3519" s="264"/>
      <c r="B3519" s="227"/>
      <c r="C3519" s="229"/>
      <c r="D3519" s="230"/>
      <c r="E3519" s="231"/>
      <c r="F3519" s="263"/>
      <c r="G3519" s="261"/>
      <c r="H3519" s="262"/>
      <c r="I3519" s="225"/>
      <c r="J3519" s="263"/>
    </row>
    <row r="3520" spans="1:10" ht="12" customHeight="1" x14ac:dyDescent="0.2">
      <c r="A3520" s="264"/>
      <c r="B3520" s="227"/>
      <c r="C3520" s="228"/>
      <c r="D3520" s="230"/>
      <c r="E3520" s="231"/>
      <c r="F3520" s="226"/>
      <c r="G3520" s="260"/>
      <c r="H3520" s="262"/>
      <c r="I3520" s="225"/>
      <c r="J3520" s="231"/>
    </row>
    <row r="3521" spans="1:10" ht="12" customHeight="1" x14ac:dyDescent="0.2">
      <c r="A3521" s="264"/>
      <c r="B3521" s="227"/>
      <c r="C3521" s="229"/>
      <c r="D3521" s="230"/>
      <c r="E3521" s="231"/>
      <c r="F3521" s="263"/>
      <c r="G3521" s="261"/>
      <c r="H3521" s="262"/>
      <c r="I3521" s="225"/>
      <c r="J3521" s="263"/>
    </row>
    <row r="3522" spans="1:10" ht="12" customHeight="1" x14ac:dyDescent="0.2">
      <c r="A3522" s="264"/>
      <c r="B3522" s="227"/>
      <c r="C3522" s="228"/>
      <c r="D3522" s="230"/>
      <c r="E3522" s="231"/>
      <c r="F3522" s="226"/>
      <c r="G3522" s="260"/>
      <c r="H3522" s="262"/>
      <c r="I3522" s="225"/>
      <c r="J3522" s="231"/>
    </row>
    <row r="3523" spans="1:10" ht="12" customHeight="1" x14ac:dyDescent="0.2">
      <c r="A3523" s="264"/>
      <c r="B3523" s="227"/>
      <c r="C3523" s="229"/>
      <c r="D3523" s="230"/>
      <c r="E3523" s="231"/>
      <c r="F3523" s="263"/>
      <c r="G3523" s="261"/>
      <c r="H3523" s="262"/>
      <c r="I3523" s="225"/>
      <c r="J3523" s="263"/>
    </row>
    <row r="3524" spans="1:10" ht="12" customHeight="1" x14ac:dyDescent="0.2">
      <c r="A3524" s="264"/>
      <c r="B3524" s="227"/>
      <c r="C3524" s="228"/>
      <c r="D3524" s="230"/>
      <c r="E3524" s="231"/>
      <c r="F3524" s="226"/>
      <c r="G3524" s="260"/>
      <c r="H3524" s="262"/>
      <c r="I3524" s="225"/>
      <c r="J3524" s="231"/>
    </row>
    <row r="3525" spans="1:10" ht="12" customHeight="1" x14ac:dyDescent="0.2">
      <c r="A3525" s="264"/>
      <c r="B3525" s="227"/>
      <c r="C3525" s="229"/>
      <c r="D3525" s="230"/>
      <c r="E3525" s="231"/>
      <c r="F3525" s="263"/>
      <c r="G3525" s="261"/>
      <c r="H3525" s="262"/>
      <c r="I3525" s="225"/>
      <c r="J3525" s="263"/>
    </row>
    <row r="3526" spans="1:10" ht="12" customHeight="1" x14ac:dyDescent="0.2">
      <c r="A3526" s="264"/>
      <c r="B3526" s="227"/>
      <c r="C3526" s="228"/>
      <c r="D3526" s="230"/>
      <c r="E3526" s="231"/>
      <c r="F3526" s="226"/>
      <c r="G3526" s="260"/>
      <c r="H3526" s="262"/>
      <c r="I3526" s="225"/>
      <c r="J3526" s="231"/>
    </row>
    <row r="3527" spans="1:10" ht="12" customHeight="1" x14ac:dyDescent="0.2">
      <c r="A3527" s="264"/>
      <c r="B3527" s="227"/>
      <c r="C3527" s="229"/>
      <c r="D3527" s="230"/>
      <c r="E3527" s="231"/>
      <c r="F3527" s="263"/>
      <c r="G3527" s="261"/>
      <c r="H3527" s="262"/>
      <c r="I3527" s="225"/>
      <c r="J3527" s="263"/>
    </row>
    <row r="3528" spans="1:10" ht="12" customHeight="1" x14ac:dyDescent="0.2">
      <c r="A3528" s="264"/>
      <c r="B3528" s="227"/>
      <c r="C3528" s="228"/>
      <c r="D3528" s="230"/>
      <c r="E3528" s="231"/>
      <c r="F3528" s="226"/>
      <c r="G3528" s="260"/>
      <c r="H3528" s="262"/>
      <c r="I3528" s="225"/>
      <c r="J3528" s="231"/>
    </row>
    <row r="3529" spans="1:10" ht="12" customHeight="1" x14ac:dyDescent="0.2">
      <c r="A3529" s="264"/>
      <c r="B3529" s="227"/>
      <c r="C3529" s="229"/>
      <c r="D3529" s="230"/>
      <c r="E3529" s="231"/>
      <c r="F3529" s="263"/>
      <c r="G3529" s="261"/>
      <c r="H3529" s="262"/>
      <c r="I3529" s="225"/>
      <c r="J3529" s="263"/>
    </row>
    <row r="3530" spans="1:10" ht="12" customHeight="1" x14ac:dyDescent="0.2">
      <c r="A3530" s="264"/>
      <c r="B3530" s="227"/>
      <c r="C3530" s="228"/>
      <c r="D3530" s="230"/>
      <c r="E3530" s="231"/>
      <c r="F3530" s="226"/>
      <c r="G3530" s="260"/>
      <c r="H3530" s="262"/>
      <c r="I3530" s="225"/>
      <c r="J3530" s="231"/>
    </row>
    <row r="3531" spans="1:10" ht="12" customHeight="1" x14ac:dyDescent="0.2">
      <c r="A3531" s="264"/>
      <c r="B3531" s="227"/>
      <c r="C3531" s="229"/>
      <c r="D3531" s="230"/>
      <c r="E3531" s="231"/>
      <c r="F3531" s="263"/>
      <c r="G3531" s="261"/>
      <c r="H3531" s="262"/>
      <c r="I3531" s="225"/>
      <c r="J3531" s="263"/>
    </row>
    <row r="3532" spans="1:10" ht="12" customHeight="1" x14ac:dyDescent="0.2">
      <c r="A3532" s="264"/>
      <c r="B3532" s="227"/>
      <c r="C3532" s="228"/>
      <c r="D3532" s="230"/>
      <c r="E3532" s="231"/>
      <c r="F3532" s="226"/>
      <c r="G3532" s="260"/>
      <c r="H3532" s="262"/>
      <c r="I3532" s="225"/>
      <c r="J3532" s="231"/>
    </row>
    <row r="3533" spans="1:10" ht="12" customHeight="1" x14ac:dyDescent="0.2">
      <c r="A3533" s="264"/>
      <c r="B3533" s="227"/>
      <c r="C3533" s="229"/>
      <c r="D3533" s="230"/>
      <c r="E3533" s="231"/>
      <c r="F3533" s="263"/>
      <c r="G3533" s="261"/>
      <c r="H3533" s="262"/>
      <c r="I3533" s="225"/>
      <c r="J3533" s="263"/>
    </row>
    <row r="3534" spans="1:10" ht="12" customHeight="1" x14ac:dyDescent="0.2">
      <c r="A3534" s="264"/>
      <c r="B3534" s="227"/>
      <c r="C3534" s="228"/>
      <c r="D3534" s="230"/>
      <c r="E3534" s="231"/>
      <c r="F3534" s="226"/>
      <c r="G3534" s="260"/>
      <c r="H3534" s="262"/>
      <c r="I3534" s="225"/>
      <c r="J3534" s="231"/>
    </row>
    <row r="3535" spans="1:10" ht="12" customHeight="1" x14ac:dyDescent="0.2">
      <c r="A3535" s="264"/>
      <c r="B3535" s="227"/>
      <c r="C3535" s="229"/>
      <c r="D3535" s="230"/>
      <c r="E3535" s="231"/>
      <c r="F3535" s="263"/>
      <c r="G3535" s="261"/>
      <c r="H3535" s="262"/>
      <c r="I3535" s="225"/>
      <c r="J3535" s="263"/>
    </row>
    <row r="3536" spans="1:10" ht="12" customHeight="1" x14ac:dyDescent="0.2">
      <c r="A3536" s="264"/>
      <c r="B3536" s="227"/>
      <c r="C3536" s="228"/>
      <c r="D3536" s="230"/>
      <c r="E3536" s="231"/>
      <c r="F3536" s="226"/>
      <c r="G3536" s="260"/>
      <c r="H3536" s="262"/>
      <c r="I3536" s="225"/>
      <c r="J3536" s="231"/>
    </row>
    <row r="3537" spans="1:10" ht="12" customHeight="1" x14ac:dyDescent="0.2">
      <c r="A3537" s="264"/>
      <c r="B3537" s="227"/>
      <c r="C3537" s="229"/>
      <c r="D3537" s="230"/>
      <c r="E3537" s="231"/>
      <c r="F3537" s="263"/>
      <c r="G3537" s="261"/>
      <c r="H3537" s="262"/>
      <c r="I3537" s="225"/>
      <c r="J3537" s="263"/>
    </row>
    <row r="3538" spans="1:10" ht="12" customHeight="1" x14ac:dyDescent="0.2">
      <c r="A3538" s="264"/>
      <c r="B3538" s="227"/>
      <c r="C3538" s="228"/>
      <c r="D3538" s="230"/>
      <c r="E3538" s="231"/>
      <c r="F3538" s="226"/>
      <c r="G3538" s="260"/>
      <c r="H3538" s="262"/>
      <c r="I3538" s="225"/>
      <c r="J3538" s="231"/>
    </row>
    <row r="3539" spans="1:10" ht="12" customHeight="1" x14ac:dyDescent="0.2">
      <c r="A3539" s="264"/>
      <c r="B3539" s="227"/>
      <c r="C3539" s="229"/>
      <c r="D3539" s="230"/>
      <c r="E3539" s="231"/>
      <c r="F3539" s="263"/>
      <c r="G3539" s="261"/>
      <c r="H3539" s="262"/>
      <c r="I3539" s="225"/>
      <c r="J3539" s="263"/>
    </row>
    <row r="3540" spans="1:10" ht="12" customHeight="1" x14ac:dyDescent="0.2">
      <c r="A3540" s="264"/>
      <c r="B3540" s="227"/>
      <c r="C3540" s="228"/>
      <c r="D3540" s="230"/>
      <c r="E3540" s="231"/>
      <c r="F3540" s="226"/>
      <c r="G3540" s="260"/>
      <c r="H3540" s="262"/>
      <c r="I3540" s="225"/>
      <c r="J3540" s="231"/>
    </row>
    <row r="3541" spans="1:10" ht="12" customHeight="1" x14ac:dyDescent="0.2">
      <c r="A3541" s="264"/>
      <c r="B3541" s="227"/>
      <c r="C3541" s="229"/>
      <c r="D3541" s="230"/>
      <c r="E3541" s="231"/>
      <c r="F3541" s="263"/>
      <c r="G3541" s="261"/>
      <c r="H3541" s="262"/>
      <c r="I3541" s="225"/>
      <c r="J3541" s="263"/>
    </row>
    <row r="3542" spans="1:10" ht="12" customHeight="1" x14ac:dyDescent="0.2">
      <c r="A3542" s="264"/>
      <c r="B3542" s="227"/>
      <c r="C3542" s="228"/>
      <c r="D3542" s="230"/>
      <c r="E3542" s="231"/>
      <c r="F3542" s="226"/>
      <c r="G3542" s="260"/>
      <c r="H3542" s="262"/>
      <c r="I3542" s="225"/>
      <c r="J3542" s="231"/>
    </row>
    <row r="3543" spans="1:10" ht="12" customHeight="1" x14ac:dyDescent="0.2">
      <c r="A3543" s="264"/>
      <c r="B3543" s="227"/>
      <c r="C3543" s="229"/>
      <c r="D3543" s="230"/>
      <c r="E3543" s="231"/>
      <c r="F3543" s="263"/>
      <c r="G3543" s="261"/>
      <c r="H3543" s="262"/>
      <c r="I3543" s="225"/>
      <c r="J3543" s="263"/>
    </row>
    <row r="3544" spans="1:10" ht="12" customHeight="1" x14ac:dyDescent="0.2">
      <c r="A3544" s="264"/>
      <c r="B3544" s="227"/>
      <c r="C3544" s="228"/>
      <c r="D3544" s="230"/>
      <c r="E3544" s="231"/>
      <c r="F3544" s="226"/>
      <c r="G3544" s="260"/>
      <c r="H3544" s="262"/>
      <c r="I3544" s="225"/>
      <c r="J3544" s="231"/>
    </row>
    <row r="3545" spans="1:10" ht="12" customHeight="1" x14ac:dyDescent="0.2">
      <c r="A3545" s="264"/>
      <c r="B3545" s="227"/>
      <c r="C3545" s="229"/>
      <c r="D3545" s="230"/>
      <c r="E3545" s="231"/>
      <c r="F3545" s="263"/>
      <c r="G3545" s="261"/>
      <c r="H3545" s="262"/>
      <c r="I3545" s="225"/>
      <c r="J3545" s="263"/>
    </row>
    <row r="3546" spans="1:10" ht="12" customHeight="1" x14ac:dyDescent="0.2">
      <c r="A3546" s="264"/>
      <c r="B3546" s="227"/>
      <c r="C3546" s="228"/>
      <c r="D3546" s="230"/>
      <c r="E3546" s="231"/>
      <c r="F3546" s="226"/>
      <c r="G3546" s="260"/>
      <c r="H3546" s="262"/>
      <c r="I3546" s="225"/>
      <c r="J3546" s="231"/>
    </row>
    <row r="3547" spans="1:10" ht="12" customHeight="1" x14ac:dyDescent="0.2">
      <c r="A3547" s="264"/>
      <c r="B3547" s="227"/>
      <c r="C3547" s="229"/>
      <c r="D3547" s="230"/>
      <c r="E3547" s="231"/>
      <c r="F3547" s="263"/>
      <c r="G3547" s="261"/>
      <c r="H3547" s="262"/>
      <c r="I3547" s="225"/>
      <c r="J3547" s="263"/>
    </row>
    <row r="3548" spans="1:10" ht="12" customHeight="1" x14ac:dyDescent="0.2">
      <c r="A3548" s="264"/>
      <c r="B3548" s="227"/>
      <c r="C3548" s="228"/>
      <c r="D3548" s="230"/>
      <c r="E3548" s="231"/>
      <c r="F3548" s="226"/>
      <c r="G3548" s="260"/>
      <c r="H3548" s="262"/>
      <c r="I3548" s="225"/>
      <c r="J3548" s="231"/>
    </row>
    <row r="3549" spans="1:10" ht="12" customHeight="1" x14ac:dyDescent="0.2">
      <c r="A3549" s="264"/>
      <c r="B3549" s="227"/>
      <c r="C3549" s="229"/>
      <c r="D3549" s="230"/>
      <c r="E3549" s="231"/>
      <c r="F3549" s="263"/>
      <c r="G3549" s="261"/>
      <c r="H3549" s="262"/>
      <c r="I3549" s="225"/>
      <c r="J3549" s="263"/>
    </row>
    <row r="3550" spans="1:10" ht="12" customHeight="1" x14ac:dyDescent="0.2">
      <c r="A3550" s="264"/>
      <c r="B3550" s="227"/>
      <c r="C3550" s="228"/>
      <c r="D3550" s="230"/>
      <c r="E3550" s="231"/>
      <c r="F3550" s="226"/>
      <c r="G3550" s="260"/>
      <c r="H3550" s="262"/>
      <c r="I3550" s="225"/>
      <c r="J3550" s="231"/>
    </row>
    <row r="3551" spans="1:10" ht="12" customHeight="1" x14ac:dyDescent="0.2">
      <c r="A3551" s="264"/>
      <c r="B3551" s="227"/>
      <c r="C3551" s="229"/>
      <c r="D3551" s="230"/>
      <c r="E3551" s="231"/>
      <c r="F3551" s="263"/>
      <c r="G3551" s="261"/>
      <c r="H3551" s="262"/>
      <c r="I3551" s="225"/>
      <c r="J3551" s="263"/>
    </row>
    <row r="3552" spans="1:10" ht="12" customHeight="1" x14ac:dyDescent="0.2">
      <c r="A3552" s="264"/>
      <c r="B3552" s="227"/>
      <c r="C3552" s="228"/>
      <c r="D3552" s="230"/>
      <c r="E3552" s="231"/>
      <c r="F3552" s="226"/>
      <c r="G3552" s="260"/>
      <c r="H3552" s="262"/>
      <c r="I3552" s="225"/>
      <c r="J3552" s="231"/>
    </row>
    <row r="3553" spans="1:10" ht="12" customHeight="1" x14ac:dyDescent="0.2">
      <c r="A3553" s="264"/>
      <c r="B3553" s="227"/>
      <c r="C3553" s="229"/>
      <c r="D3553" s="230"/>
      <c r="E3553" s="231"/>
      <c r="F3553" s="263"/>
      <c r="G3553" s="261"/>
      <c r="H3553" s="262"/>
      <c r="I3553" s="225"/>
      <c r="J3553" s="263"/>
    </row>
    <row r="3554" spans="1:10" ht="12" customHeight="1" x14ac:dyDescent="0.2">
      <c r="A3554" s="264"/>
      <c r="B3554" s="227"/>
      <c r="C3554" s="228"/>
      <c r="D3554" s="230"/>
      <c r="E3554" s="231"/>
      <c r="F3554" s="226"/>
      <c r="G3554" s="260"/>
      <c r="H3554" s="262"/>
      <c r="I3554" s="225"/>
      <c r="J3554" s="231"/>
    </row>
    <row r="3555" spans="1:10" ht="12" customHeight="1" x14ac:dyDescent="0.2">
      <c r="A3555" s="264"/>
      <c r="B3555" s="227"/>
      <c r="C3555" s="229"/>
      <c r="D3555" s="230"/>
      <c r="E3555" s="231"/>
      <c r="F3555" s="263"/>
      <c r="G3555" s="261"/>
      <c r="H3555" s="262"/>
      <c r="I3555" s="225"/>
      <c r="J3555" s="263"/>
    </row>
    <row r="3556" spans="1:10" ht="12" customHeight="1" x14ac:dyDescent="0.2">
      <c r="A3556" s="264"/>
      <c r="B3556" s="227"/>
      <c r="C3556" s="228"/>
      <c r="D3556" s="230"/>
      <c r="E3556" s="231"/>
      <c r="F3556" s="226"/>
      <c r="G3556" s="260"/>
      <c r="H3556" s="262"/>
      <c r="I3556" s="225"/>
      <c r="J3556" s="231"/>
    </row>
    <row r="3557" spans="1:10" ht="12" customHeight="1" x14ac:dyDescent="0.2">
      <c r="A3557" s="264"/>
      <c r="B3557" s="227"/>
      <c r="C3557" s="229"/>
      <c r="D3557" s="230"/>
      <c r="E3557" s="231"/>
      <c r="F3557" s="263"/>
      <c r="G3557" s="261"/>
      <c r="H3557" s="262"/>
      <c r="I3557" s="225"/>
      <c r="J3557" s="263"/>
    </row>
    <row r="3558" spans="1:10" ht="12" customHeight="1" x14ac:dyDescent="0.2">
      <c r="A3558" s="264"/>
      <c r="B3558" s="227"/>
      <c r="C3558" s="228"/>
      <c r="D3558" s="230"/>
      <c r="E3558" s="231"/>
      <c r="F3558" s="226"/>
      <c r="G3558" s="260"/>
      <c r="H3558" s="262"/>
      <c r="I3558" s="225"/>
      <c r="J3558" s="231"/>
    </row>
    <row r="3559" spans="1:10" ht="12" customHeight="1" x14ac:dyDescent="0.2">
      <c r="A3559" s="264"/>
      <c r="B3559" s="227"/>
      <c r="C3559" s="229"/>
      <c r="D3559" s="230"/>
      <c r="E3559" s="231"/>
      <c r="F3559" s="263"/>
      <c r="G3559" s="261"/>
      <c r="H3559" s="262"/>
      <c r="I3559" s="225"/>
      <c r="J3559" s="263"/>
    </row>
    <row r="3560" spans="1:10" ht="12" customHeight="1" x14ac:dyDescent="0.2">
      <c r="A3560" s="264"/>
      <c r="B3560" s="227"/>
      <c r="C3560" s="228"/>
      <c r="D3560" s="230"/>
      <c r="E3560" s="231"/>
      <c r="F3560" s="226"/>
      <c r="G3560" s="260"/>
      <c r="H3560" s="262"/>
      <c r="I3560" s="225"/>
      <c r="J3560" s="231"/>
    </row>
    <row r="3561" spans="1:10" ht="12" customHeight="1" x14ac:dyDescent="0.2">
      <c r="A3561" s="264"/>
      <c r="B3561" s="227"/>
      <c r="C3561" s="229"/>
      <c r="D3561" s="230"/>
      <c r="E3561" s="231"/>
      <c r="F3561" s="263"/>
      <c r="G3561" s="261"/>
      <c r="H3561" s="262"/>
      <c r="I3561" s="225"/>
      <c r="J3561" s="263"/>
    </row>
    <row r="3562" spans="1:10" ht="12" customHeight="1" x14ac:dyDescent="0.2">
      <c r="A3562" s="264"/>
      <c r="B3562" s="227"/>
      <c r="C3562" s="228"/>
      <c r="D3562" s="230"/>
      <c r="E3562" s="231"/>
      <c r="F3562" s="226"/>
      <c r="G3562" s="260"/>
      <c r="H3562" s="262"/>
      <c r="I3562" s="225"/>
      <c r="J3562" s="231"/>
    </row>
    <row r="3563" spans="1:10" ht="12" customHeight="1" x14ac:dyDescent="0.2">
      <c r="A3563" s="264"/>
      <c r="B3563" s="227"/>
      <c r="C3563" s="229"/>
      <c r="D3563" s="230"/>
      <c r="E3563" s="231"/>
      <c r="F3563" s="263"/>
      <c r="G3563" s="261"/>
      <c r="H3563" s="262"/>
      <c r="I3563" s="225"/>
      <c r="J3563" s="263"/>
    </row>
    <row r="3564" spans="1:10" ht="12" customHeight="1" x14ac:dyDescent="0.2">
      <c r="A3564" s="264"/>
      <c r="B3564" s="227"/>
      <c r="C3564" s="228"/>
      <c r="D3564" s="230"/>
      <c r="E3564" s="231"/>
      <c r="F3564" s="226"/>
      <c r="G3564" s="260"/>
      <c r="H3564" s="262"/>
      <c r="I3564" s="225"/>
      <c r="J3564" s="231"/>
    </row>
    <row r="3565" spans="1:10" ht="12" customHeight="1" x14ac:dyDescent="0.2">
      <c r="A3565" s="264"/>
      <c r="B3565" s="227"/>
      <c r="C3565" s="229"/>
      <c r="D3565" s="230"/>
      <c r="E3565" s="231"/>
      <c r="F3565" s="263"/>
      <c r="G3565" s="261"/>
      <c r="H3565" s="262"/>
      <c r="I3565" s="225"/>
      <c r="J3565" s="263"/>
    </row>
    <row r="3566" spans="1:10" ht="12" customHeight="1" x14ac:dyDescent="0.2">
      <c r="A3566" s="264"/>
      <c r="B3566" s="227"/>
      <c r="C3566" s="228"/>
      <c r="D3566" s="230"/>
      <c r="E3566" s="231"/>
      <c r="F3566" s="226"/>
      <c r="G3566" s="260"/>
      <c r="H3566" s="262"/>
      <c r="I3566" s="225"/>
      <c r="J3566" s="231"/>
    </row>
    <row r="3567" spans="1:10" ht="12" customHeight="1" x14ac:dyDescent="0.2">
      <c r="A3567" s="264"/>
      <c r="B3567" s="227"/>
      <c r="C3567" s="229"/>
      <c r="D3567" s="230"/>
      <c r="E3567" s="231"/>
      <c r="F3567" s="263"/>
      <c r="G3567" s="261"/>
      <c r="H3567" s="262"/>
      <c r="I3567" s="225"/>
      <c r="J3567" s="263"/>
    </row>
    <row r="3568" spans="1:10" ht="12" customHeight="1" x14ac:dyDescent="0.2">
      <c r="A3568" s="264"/>
      <c r="B3568" s="227"/>
      <c r="C3568" s="228"/>
      <c r="D3568" s="230"/>
      <c r="E3568" s="231"/>
      <c r="F3568" s="226"/>
      <c r="G3568" s="260"/>
      <c r="H3568" s="262"/>
      <c r="I3568" s="225"/>
      <c r="J3568" s="231"/>
    </row>
    <row r="3569" spans="1:10" ht="12" customHeight="1" x14ac:dyDescent="0.2">
      <c r="A3569" s="264"/>
      <c r="B3569" s="227"/>
      <c r="C3569" s="229"/>
      <c r="D3569" s="230"/>
      <c r="E3569" s="231"/>
      <c r="F3569" s="263"/>
      <c r="G3569" s="261"/>
      <c r="H3569" s="262"/>
      <c r="I3569" s="225"/>
      <c r="J3569" s="263"/>
    </row>
    <row r="3570" spans="1:10" ht="12" customHeight="1" x14ac:dyDescent="0.2">
      <c r="A3570" s="264"/>
      <c r="B3570" s="227"/>
      <c r="C3570" s="228"/>
      <c r="D3570" s="230"/>
      <c r="E3570" s="231"/>
      <c r="F3570" s="226"/>
      <c r="G3570" s="260"/>
      <c r="H3570" s="262"/>
      <c r="I3570" s="225"/>
      <c r="J3570" s="231"/>
    </row>
    <row r="3571" spans="1:10" ht="12" customHeight="1" x14ac:dyDescent="0.2">
      <c r="A3571" s="264"/>
      <c r="B3571" s="227"/>
      <c r="C3571" s="229"/>
      <c r="D3571" s="230"/>
      <c r="E3571" s="231"/>
      <c r="F3571" s="263"/>
      <c r="G3571" s="261"/>
      <c r="H3571" s="262"/>
      <c r="I3571" s="225"/>
      <c r="J3571" s="263"/>
    </row>
    <row r="3572" spans="1:10" ht="12" customHeight="1" x14ac:dyDescent="0.2">
      <c r="A3572" s="264"/>
      <c r="B3572" s="227"/>
      <c r="C3572" s="228"/>
      <c r="D3572" s="230"/>
      <c r="E3572" s="231"/>
      <c r="F3572" s="226"/>
      <c r="G3572" s="260"/>
      <c r="H3572" s="262"/>
      <c r="I3572" s="225"/>
      <c r="J3572" s="231"/>
    </row>
    <row r="3573" spans="1:10" ht="12" customHeight="1" x14ac:dyDescent="0.2">
      <c r="A3573" s="264"/>
      <c r="B3573" s="227"/>
      <c r="C3573" s="229"/>
      <c r="D3573" s="230"/>
      <c r="E3573" s="231"/>
      <c r="F3573" s="263"/>
      <c r="G3573" s="261"/>
      <c r="H3573" s="262"/>
      <c r="I3573" s="225"/>
      <c r="J3573" s="263"/>
    </row>
    <row r="3574" spans="1:10" ht="12" customHeight="1" x14ac:dyDescent="0.2">
      <c r="A3574" s="264"/>
      <c r="B3574" s="227"/>
      <c r="C3574" s="228"/>
      <c r="D3574" s="230"/>
      <c r="E3574" s="231"/>
      <c r="F3574" s="226"/>
      <c r="G3574" s="260"/>
      <c r="H3574" s="262"/>
      <c r="I3574" s="225"/>
      <c r="J3574" s="231"/>
    </row>
    <row r="3575" spans="1:10" ht="12" customHeight="1" x14ac:dyDescent="0.2">
      <c r="A3575" s="264"/>
      <c r="B3575" s="227"/>
      <c r="C3575" s="229"/>
      <c r="D3575" s="230"/>
      <c r="E3575" s="231"/>
      <c r="F3575" s="263"/>
      <c r="G3575" s="261"/>
      <c r="H3575" s="262"/>
      <c r="I3575" s="225"/>
      <c r="J3575" s="263"/>
    </row>
    <row r="3576" spans="1:10" ht="12" customHeight="1" x14ac:dyDescent="0.2">
      <c r="A3576" s="264"/>
      <c r="B3576" s="227"/>
      <c r="C3576" s="228"/>
      <c r="D3576" s="230"/>
      <c r="E3576" s="231"/>
      <c r="F3576" s="226"/>
      <c r="G3576" s="260"/>
      <c r="H3576" s="262"/>
      <c r="I3576" s="225"/>
      <c r="J3576" s="231"/>
    </row>
    <row r="3577" spans="1:10" ht="12" customHeight="1" x14ac:dyDescent="0.2">
      <c r="A3577" s="264"/>
      <c r="B3577" s="227"/>
      <c r="C3577" s="229"/>
      <c r="D3577" s="230"/>
      <c r="E3577" s="231"/>
      <c r="F3577" s="263"/>
      <c r="G3577" s="261"/>
      <c r="H3577" s="262"/>
      <c r="I3577" s="225"/>
      <c r="J3577" s="263"/>
    </row>
    <row r="3578" spans="1:10" ht="12" customHeight="1" x14ac:dyDescent="0.2">
      <c r="A3578" s="264"/>
      <c r="B3578" s="227"/>
      <c r="C3578" s="228"/>
      <c r="D3578" s="230"/>
      <c r="E3578" s="231"/>
      <c r="F3578" s="226"/>
      <c r="G3578" s="260"/>
      <c r="H3578" s="262"/>
      <c r="I3578" s="225"/>
      <c r="J3578" s="231"/>
    </row>
    <row r="3579" spans="1:10" ht="12" customHeight="1" x14ac:dyDescent="0.2">
      <c r="A3579" s="264"/>
      <c r="B3579" s="227"/>
      <c r="C3579" s="229"/>
      <c r="D3579" s="230"/>
      <c r="E3579" s="231"/>
      <c r="F3579" s="263"/>
      <c r="G3579" s="261"/>
      <c r="H3579" s="262"/>
      <c r="I3579" s="225"/>
      <c r="J3579" s="263"/>
    </row>
    <row r="3580" spans="1:10" ht="12" customHeight="1" x14ac:dyDescent="0.2">
      <c r="A3580" s="264"/>
      <c r="B3580" s="227"/>
      <c r="C3580" s="228"/>
      <c r="D3580" s="230"/>
      <c r="E3580" s="231"/>
      <c r="F3580" s="226"/>
      <c r="G3580" s="260"/>
      <c r="H3580" s="262"/>
      <c r="I3580" s="225"/>
      <c r="J3580" s="231"/>
    </row>
    <row r="3581" spans="1:10" ht="12" customHeight="1" x14ac:dyDescent="0.2">
      <c r="A3581" s="264"/>
      <c r="B3581" s="227"/>
      <c r="C3581" s="229"/>
      <c r="D3581" s="230"/>
      <c r="E3581" s="231"/>
      <c r="F3581" s="263"/>
      <c r="G3581" s="261"/>
      <c r="H3581" s="262"/>
      <c r="I3581" s="225"/>
      <c r="J3581" s="263"/>
    </row>
    <row r="3582" spans="1:10" ht="12" customHeight="1" x14ac:dyDescent="0.2">
      <c r="A3582" s="264"/>
      <c r="B3582" s="227"/>
      <c r="C3582" s="228"/>
      <c r="D3582" s="230"/>
      <c r="E3582" s="231"/>
      <c r="F3582" s="226"/>
      <c r="G3582" s="260"/>
      <c r="H3582" s="262"/>
      <c r="I3582" s="225"/>
      <c r="J3582" s="231"/>
    </row>
    <row r="3583" spans="1:10" ht="12" customHeight="1" x14ac:dyDescent="0.2">
      <c r="A3583" s="264"/>
      <c r="B3583" s="227"/>
      <c r="C3583" s="229"/>
      <c r="D3583" s="230"/>
      <c r="E3583" s="231"/>
      <c r="F3583" s="263"/>
      <c r="G3583" s="261"/>
      <c r="H3583" s="262"/>
      <c r="I3583" s="225"/>
      <c r="J3583" s="263"/>
    </row>
    <row r="3584" spans="1:10" ht="12" customHeight="1" x14ac:dyDescent="0.2">
      <c r="A3584" s="264"/>
      <c r="B3584" s="227"/>
      <c r="C3584" s="228"/>
      <c r="D3584" s="230"/>
      <c r="E3584" s="231"/>
      <c r="F3584" s="226"/>
      <c r="G3584" s="260"/>
      <c r="H3584" s="262"/>
      <c r="I3584" s="225"/>
      <c r="J3584" s="231"/>
    </row>
    <row r="3585" spans="1:10" ht="12" customHeight="1" x14ac:dyDescent="0.2">
      <c r="A3585" s="264"/>
      <c r="B3585" s="227"/>
      <c r="C3585" s="229"/>
      <c r="D3585" s="230"/>
      <c r="E3585" s="231"/>
      <c r="F3585" s="263"/>
      <c r="G3585" s="261"/>
      <c r="H3585" s="262"/>
      <c r="I3585" s="225"/>
      <c r="J3585" s="263"/>
    </row>
    <row r="3586" spans="1:10" ht="12" customHeight="1" x14ac:dyDescent="0.2">
      <c r="A3586" s="264"/>
      <c r="B3586" s="227"/>
      <c r="C3586" s="228"/>
      <c r="D3586" s="230"/>
      <c r="E3586" s="231"/>
      <c r="F3586" s="226"/>
      <c r="G3586" s="260"/>
      <c r="H3586" s="262"/>
      <c r="I3586" s="225"/>
      <c r="J3586" s="231"/>
    </row>
    <row r="3587" spans="1:10" ht="12" customHeight="1" x14ac:dyDescent="0.2">
      <c r="A3587" s="264"/>
      <c r="B3587" s="227"/>
      <c r="C3587" s="229"/>
      <c r="D3587" s="230"/>
      <c r="E3587" s="231"/>
      <c r="F3587" s="263"/>
      <c r="G3587" s="261"/>
      <c r="H3587" s="262"/>
      <c r="I3587" s="225"/>
      <c r="J3587" s="263"/>
    </row>
    <row r="3588" spans="1:10" ht="12" customHeight="1" x14ac:dyDescent="0.2">
      <c r="A3588" s="264"/>
      <c r="B3588" s="227"/>
      <c r="C3588" s="228"/>
      <c r="D3588" s="230"/>
      <c r="E3588" s="231"/>
      <c r="F3588" s="226"/>
      <c r="G3588" s="260"/>
      <c r="H3588" s="262"/>
      <c r="I3588" s="225"/>
      <c r="J3588" s="231"/>
    </row>
    <row r="3589" spans="1:10" ht="12" customHeight="1" x14ac:dyDescent="0.2">
      <c r="A3589" s="264"/>
      <c r="B3589" s="227"/>
      <c r="C3589" s="229"/>
      <c r="D3589" s="230"/>
      <c r="E3589" s="231"/>
      <c r="F3589" s="263"/>
      <c r="G3589" s="261"/>
      <c r="H3589" s="262"/>
      <c r="I3589" s="225"/>
      <c r="J3589" s="263"/>
    </row>
    <row r="3590" spans="1:10" ht="12" customHeight="1" x14ac:dyDescent="0.2">
      <c r="A3590" s="264"/>
      <c r="B3590" s="227"/>
      <c r="C3590" s="228"/>
      <c r="D3590" s="230"/>
      <c r="E3590" s="231"/>
      <c r="F3590" s="226"/>
      <c r="G3590" s="260"/>
      <c r="H3590" s="262"/>
      <c r="I3590" s="225"/>
      <c r="J3590" s="231"/>
    </row>
    <row r="3591" spans="1:10" ht="12" customHeight="1" x14ac:dyDescent="0.2">
      <c r="A3591" s="264"/>
      <c r="B3591" s="227"/>
      <c r="C3591" s="229"/>
      <c r="D3591" s="230"/>
      <c r="E3591" s="231"/>
      <c r="F3591" s="263"/>
      <c r="G3591" s="261"/>
      <c r="H3591" s="262"/>
      <c r="I3591" s="225"/>
      <c r="J3591" s="263"/>
    </row>
    <row r="3592" spans="1:10" ht="12" customHeight="1" x14ac:dyDescent="0.2">
      <c r="A3592" s="264"/>
      <c r="B3592" s="227"/>
      <c r="C3592" s="228"/>
      <c r="D3592" s="230"/>
      <c r="E3592" s="231"/>
      <c r="F3592" s="226"/>
      <c r="G3592" s="260"/>
      <c r="H3592" s="262"/>
      <c r="I3592" s="225"/>
      <c r="J3592" s="231"/>
    </row>
    <row r="3593" spans="1:10" ht="12" customHeight="1" x14ac:dyDescent="0.2">
      <c r="A3593" s="264"/>
      <c r="B3593" s="227"/>
      <c r="C3593" s="229"/>
      <c r="D3593" s="230"/>
      <c r="E3593" s="231"/>
      <c r="F3593" s="263"/>
      <c r="G3593" s="261"/>
      <c r="H3593" s="262"/>
      <c r="I3593" s="225"/>
      <c r="J3593" s="263"/>
    </row>
    <row r="3594" spans="1:10" ht="12" customHeight="1" x14ac:dyDescent="0.2">
      <c r="A3594" s="264"/>
      <c r="B3594" s="227"/>
      <c r="C3594" s="228"/>
      <c r="D3594" s="230"/>
      <c r="E3594" s="231"/>
      <c r="F3594" s="226"/>
      <c r="G3594" s="260"/>
      <c r="H3594" s="262"/>
      <c r="I3594" s="225"/>
      <c r="J3594" s="231"/>
    </row>
    <row r="3595" spans="1:10" ht="12" customHeight="1" x14ac:dyDescent="0.2">
      <c r="A3595" s="264"/>
      <c r="B3595" s="227"/>
      <c r="C3595" s="229"/>
      <c r="D3595" s="230"/>
      <c r="E3595" s="231"/>
      <c r="F3595" s="263"/>
      <c r="G3595" s="261"/>
      <c r="H3595" s="262"/>
      <c r="I3595" s="225"/>
      <c r="J3595" s="263"/>
    </row>
    <row r="3596" spans="1:10" ht="12" customHeight="1" x14ac:dyDescent="0.2">
      <c r="A3596" s="264"/>
      <c r="B3596" s="227"/>
      <c r="C3596" s="228"/>
      <c r="D3596" s="230"/>
      <c r="E3596" s="231"/>
      <c r="F3596" s="226"/>
      <c r="G3596" s="260"/>
      <c r="H3596" s="262"/>
      <c r="I3596" s="225"/>
      <c r="J3596" s="231"/>
    </row>
    <row r="3597" spans="1:10" ht="12" customHeight="1" x14ac:dyDescent="0.2">
      <c r="A3597" s="264"/>
      <c r="B3597" s="227"/>
      <c r="C3597" s="229"/>
      <c r="D3597" s="230"/>
      <c r="E3597" s="231"/>
      <c r="F3597" s="263"/>
      <c r="G3597" s="261"/>
      <c r="H3597" s="262"/>
      <c r="I3597" s="225"/>
      <c r="J3597" s="263"/>
    </row>
    <row r="3598" spans="1:10" ht="12" customHeight="1" x14ac:dyDescent="0.2">
      <c r="A3598" s="264"/>
      <c r="B3598" s="227"/>
      <c r="C3598" s="228"/>
      <c r="D3598" s="230"/>
      <c r="E3598" s="231"/>
      <c r="F3598" s="226"/>
      <c r="G3598" s="260"/>
      <c r="H3598" s="262"/>
      <c r="I3598" s="225"/>
      <c r="J3598" s="231"/>
    </row>
    <row r="3599" spans="1:10" ht="12" customHeight="1" x14ac:dyDescent="0.2">
      <c r="A3599" s="264"/>
      <c r="B3599" s="227"/>
      <c r="C3599" s="229"/>
      <c r="D3599" s="230"/>
      <c r="E3599" s="231"/>
      <c r="F3599" s="263"/>
      <c r="G3599" s="261"/>
      <c r="H3599" s="262"/>
      <c r="I3599" s="225"/>
      <c r="J3599" s="263"/>
    </row>
    <row r="3600" spans="1:10" ht="12" customHeight="1" x14ac:dyDescent="0.2">
      <c r="A3600" s="264"/>
      <c r="B3600" s="227"/>
      <c r="C3600" s="228"/>
      <c r="D3600" s="230"/>
      <c r="E3600" s="231"/>
      <c r="F3600" s="226"/>
      <c r="G3600" s="260"/>
      <c r="H3600" s="262"/>
      <c r="I3600" s="225"/>
      <c r="J3600" s="231"/>
    </row>
    <row r="3601" spans="1:10" ht="12" customHeight="1" x14ac:dyDescent="0.2">
      <c r="A3601" s="264"/>
      <c r="B3601" s="227"/>
      <c r="C3601" s="229"/>
      <c r="D3601" s="230"/>
      <c r="E3601" s="231"/>
      <c r="F3601" s="263"/>
      <c r="G3601" s="261"/>
      <c r="H3601" s="262"/>
      <c r="I3601" s="225"/>
      <c r="J3601" s="263"/>
    </row>
    <row r="3602" spans="1:10" ht="12" customHeight="1" x14ac:dyDescent="0.2">
      <c r="A3602" s="264"/>
      <c r="B3602" s="227"/>
      <c r="C3602" s="228"/>
      <c r="D3602" s="230"/>
      <c r="E3602" s="231"/>
      <c r="F3602" s="226"/>
      <c r="G3602" s="260"/>
      <c r="H3602" s="262"/>
      <c r="I3602" s="225"/>
      <c r="J3602" s="231"/>
    </row>
    <row r="3603" spans="1:10" ht="12" customHeight="1" x14ac:dyDescent="0.2">
      <c r="A3603" s="264"/>
      <c r="B3603" s="227"/>
      <c r="C3603" s="229"/>
      <c r="D3603" s="230"/>
      <c r="E3603" s="231"/>
      <c r="F3603" s="263"/>
      <c r="G3603" s="261"/>
      <c r="H3603" s="262"/>
      <c r="I3603" s="225"/>
      <c r="J3603" s="263"/>
    </row>
    <row r="3604" spans="1:10" ht="12" customHeight="1" x14ac:dyDescent="0.2">
      <c r="A3604" s="264"/>
      <c r="B3604" s="227"/>
      <c r="C3604" s="228"/>
      <c r="D3604" s="230"/>
      <c r="E3604" s="231"/>
      <c r="F3604" s="226"/>
      <c r="G3604" s="260"/>
      <c r="H3604" s="262"/>
      <c r="I3604" s="225"/>
      <c r="J3604" s="231"/>
    </row>
    <row r="3605" spans="1:10" ht="12" customHeight="1" x14ac:dyDescent="0.2">
      <c r="A3605" s="264"/>
      <c r="B3605" s="227"/>
      <c r="C3605" s="229"/>
      <c r="D3605" s="230"/>
      <c r="E3605" s="231"/>
      <c r="F3605" s="263"/>
      <c r="G3605" s="261"/>
      <c r="H3605" s="262"/>
      <c r="I3605" s="225"/>
      <c r="J3605" s="263"/>
    </row>
    <row r="3606" spans="1:10" ht="12" customHeight="1" x14ac:dyDescent="0.2">
      <c r="A3606" s="264"/>
      <c r="B3606" s="227"/>
      <c r="C3606" s="228"/>
      <c r="D3606" s="230"/>
      <c r="E3606" s="231"/>
      <c r="F3606" s="226"/>
      <c r="G3606" s="260"/>
      <c r="H3606" s="262"/>
      <c r="I3606" s="225"/>
      <c r="J3606" s="231"/>
    </row>
    <row r="3607" spans="1:10" ht="12" customHeight="1" x14ac:dyDescent="0.2">
      <c r="A3607" s="264"/>
      <c r="B3607" s="227"/>
      <c r="C3607" s="229"/>
      <c r="D3607" s="230"/>
      <c r="E3607" s="231"/>
      <c r="F3607" s="263"/>
      <c r="G3607" s="261"/>
      <c r="H3607" s="262"/>
      <c r="I3607" s="225"/>
      <c r="J3607" s="263"/>
    </row>
    <row r="3608" spans="1:10" ht="12" customHeight="1" x14ac:dyDescent="0.2">
      <c r="A3608" s="264"/>
      <c r="B3608" s="227"/>
      <c r="C3608" s="228"/>
      <c r="D3608" s="230"/>
      <c r="E3608" s="231"/>
      <c r="F3608" s="226"/>
      <c r="G3608" s="260"/>
      <c r="H3608" s="262"/>
      <c r="I3608" s="225"/>
      <c r="J3608" s="231"/>
    </row>
    <row r="3609" spans="1:10" ht="12" customHeight="1" x14ac:dyDescent="0.2">
      <c r="A3609" s="264"/>
      <c r="B3609" s="227"/>
      <c r="C3609" s="229"/>
      <c r="D3609" s="230"/>
      <c r="E3609" s="231"/>
      <c r="F3609" s="263"/>
      <c r="G3609" s="261"/>
      <c r="H3609" s="262"/>
      <c r="I3609" s="225"/>
      <c r="J3609" s="263"/>
    </row>
    <row r="3610" spans="1:10" ht="12" customHeight="1" x14ac:dyDescent="0.2">
      <c r="A3610" s="264"/>
      <c r="B3610" s="227"/>
      <c r="C3610" s="228"/>
      <c r="D3610" s="230"/>
      <c r="E3610" s="231"/>
      <c r="F3610" s="226"/>
      <c r="G3610" s="260"/>
      <c r="H3610" s="262"/>
      <c r="I3610" s="225"/>
      <c r="J3610" s="231"/>
    </row>
    <row r="3611" spans="1:10" ht="12" customHeight="1" x14ac:dyDescent="0.2">
      <c r="A3611" s="264"/>
      <c r="B3611" s="227"/>
      <c r="C3611" s="229"/>
      <c r="D3611" s="230"/>
      <c r="E3611" s="231"/>
      <c r="F3611" s="263"/>
      <c r="G3611" s="261"/>
      <c r="H3611" s="262"/>
      <c r="I3611" s="225"/>
      <c r="J3611" s="263"/>
    </row>
    <row r="3612" spans="1:10" ht="12" customHeight="1" x14ac:dyDescent="0.2">
      <c r="A3612" s="264"/>
      <c r="B3612" s="227"/>
      <c r="C3612" s="228"/>
      <c r="D3612" s="230"/>
      <c r="E3612" s="231"/>
      <c r="F3612" s="226"/>
      <c r="G3612" s="260"/>
      <c r="H3612" s="262"/>
      <c r="I3612" s="225"/>
      <c r="J3612" s="231"/>
    </row>
    <row r="3613" spans="1:10" ht="12" customHeight="1" x14ac:dyDescent="0.2">
      <c r="A3613" s="264"/>
      <c r="B3613" s="227"/>
      <c r="C3613" s="229"/>
      <c r="D3613" s="230"/>
      <c r="E3613" s="231"/>
      <c r="F3613" s="263"/>
      <c r="G3613" s="261"/>
      <c r="H3613" s="262"/>
      <c r="I3613" s="225"/>
      <c r="J3613" s="263"/>
    </row>
    <row r="3614" spans="1:10" ht="12" customHeight="1" x14ac:dyDescent="0.2">
      <c r="A3614" s="264"/>
      <c r="B3614" s="227"/>
      <c r="C3614" s="228"/>
      <c r="D3614" s="230"/>
      <c r="E3614" s="231"/>
      <c r="F3614" s="226"/>
      <c r="G3614" s="260"/>
      <c r="H3614" s="262"/>
      <c r="I3614" s="225"/>
      <c r="J3614" s="231"/>
    </row>
    <row r="3615" spans="1:10" ht="12" customHeight="1" x14ac:dyDescent="0.2">
      <c r="A3615" s="264"/>
      <c r="B3615" s="227"/>
      <c r="C3615" s="229"/>
      <c r="D3615" s="230"/>
      <c r="E3615" s="231"/>
      <c r="F3615" s="263"/>
      <c r="G3615" s="261"/>
      <c r="H3615" s="262"/>
      <c r="I3615" s="225"/>
      <c r="J3615" s="263"/>
    </row>
    <row r="3616" spans="1:10" ht="12" customHeight="1" x14ac:dyDescent="0.2">
      <c r="A3616" s="264"/>
      <c r="B3616" s="227"/>
      <c r="C3616" s="228"/>
      <c r="D3616" s="230"/>
      <c r="E3616" s="231"/>
      <c r="F3616" s="226"/>
      <c r="G3616" s="260"/>
      <c r="H3616" s="262"/>
      <c r="I3616" s="225"/>
      <c r="J3616" s="231"/>
    </row>
    <row r="3617" spans="1:10" ht="12" customHeight="1" x14ac:dyDescent="0.2">
      <c r="A3617" s="264"/>
      <c r="B3617" s="227"/>
      <c r="C3617" s="229"/>
      <c r="D3617" s="230"/>
      <c r="E3617" s="231"/>
      <c r="F3617" s="263"/>
      <c r="G3617" s="261"/>
      <c r="H3617" s="262"/>
      <c r="I3617" s="225"/>
      <c r="J3617" s="263"/>
    </row>
    <row r="3618" spans="1:10" ht="12" customHeight="1" x14ac:dyDescent="0.2">
      <c r="A3618" s="264"/>
      <c r="B3618" s="227"/>
      <c r="C3618" s="228"/>
      <c r="D3618" s="230"/>
      <c r="E3618" s="231"/>
      <c r="F3618" s="226"/>
      <c r="G3618" s="260"/>
      <c r="H3618" s="262"/>
      <c r="I3618" s="225"/>
      <c r="J3618" s="231"/>
    </row>
    <row r="3619" spans="1:10" ht="12" customHeight="1" x14ac:dyDescent="0.2">
      <c r="A3619" s="264"/>
      <c r="B3619" s="227"/>
      <c r="C3619" s="229"/>
      <c r="D3619" s="230"/>
      <c r="E3619" s="231"/>
      <c r="F3619" s="263"/>
      <c r="G3619" s="261"/>
      <c r="H3619" s="262"/>
      <c r="I3619" s="225"/>
      <c r="J3619" s="263"/>
    </row>
    <row r="3620" spans="1:10" ht="12" customHeight="1" x14ac:dyDescent="0.2">
      <c r="A3620" s="264"/>
      <c r="B3620" s="227"/>
      <c r="C3620" s="228"/>
      <c r="D3620" s="230"/>
      <c r="E3620" s="231"/>
      <c r="F3620" s="226"/>
      <c r="G3620" s="260"/>
      <c r="H3620" s="262"/>
      <c r="I3620" s="225"/>
      <c r="J3620" s="231"/>
    </row>
    <row r="3621" spans="1:10" ht="12" customHeight="1" x14ac:dyDescent="0.2">
      <c r="A3621" s="264"/>
      <c r="B3621" s="227"/>
      <c r="C3621" s="229"/>
      <c r="D3621" s="230"/>
      <c r="E3621" s="231"/>
      <c r="F3621" s="263"/>
      <c r="G3621" s="261"/>
      <c r="H3621" s="262"/>
      <c r="I3621" s="225"/>
      <c r="J3621" s="263"/>
    </row>
    <row r="3622" spans="1:10" ht="12" customHeight="1" x14ac:dyDescent="0.2">
      <c r="A3622" s="264"/>
      <c r="B3622" s="227"/>
      <c r="C3622" s="228"/>
      <c r="D3622" s="230"/>
      <c r="E3622" s="231"/>
      <c r="F3622" s="226"/>
      <c r="G3622" s="260"/>
      <c r="H3622" s="262"/>
      <c r="I3622" s="225"/>
      <c r="J3622" s="231"/>
    </row>
    <row r="3623" spans="1:10" ht="12" customHeight="1" x14ac:dyDescent="0.2">
      <c r="A3623" s="264"/>
      <c r="B3623" s="227"/>
      <c r="C3623" s="229"/>
      <c r="D3623" s="230"/>
      <c r="E3623" s="231"/>
      <c r="F3623" s="263"/>
      <c r="G3623" s="261"/>
      <c r="H3623" s="262"/>
      <c r="I3623" s="225"/>
      <c r="J3623" s="263"/>
    </row>
    <row r="3624" spans="1:10" ht="12" customHeight="1" x14ac:dyDescent="0.2">
      <c r="A3624" s="264"/>
      <c r="B3624" s="227"/>
      <c r="C3624" s="228"/>
      <c r="D3624" s="230"/>
      <c r="E3624" s="231"/>
      <c r="F3624" s="226"/>
      <c r="G3624" s="260"/>
      <c r="H3624" s="262"/>
      <c r="I3624" s="225"/>
      <c r="J3624" s="231"/>
    </row>
    <row r="3625" spans="1:10" ht="12" customHeight="1" x14ac:dyDescent="0.2">
      <c r="A3625" s="264"/>
      <c r="B3625" s="227"/>
      <c r="C3625" s="229"/>
      <c r="D3625" s="230"/>
      <c r="E3625" s="231"/>
      <c r="F3625" s="263"/>
      <c r="G3625" s="261"/>
      <c r="H3625" s="262"/>
      <c r="I3625" s="225"/>
      <c r="J3625" s="263"/>
    </row>
    <row r="3626" spans="1:10" ht="12" customHeight="1" x14ac:dyDescent="0.2">
      <c r="A3626" s="264"/>
      <c r="B3626" s="227"/>
      <c r="C3626" s="228"/>
      <c r="D3626" s="230"/>
      <c r="E3626" s="231"/>
      <c r="F3626" s="226"/>
      <c r="G3626" s="260"/>
      <c r="H3626" s="262"/>
      <c r="I3626" s="225"/>
      <c r="J3626" s="231"/>
    </row>
    <row r="3627" spans="1:10" ht="12" customHeight="1" x14ac:dyDescent="0.2">
      <c r="A3627" s="264"/>
      <c r="B3627" s="227"/>
      <c r="C3627" s="229"/>
      <c r="D3627" s="230"/>
      <c r="E3627" s="231"/>
      <c r="F3627" s="263"/>
      <c r="G3627" s="261"/>
      <c r="H3627" s="262"/>
      <c r="I3627" s="225"/>
      <c r="J3627" s="263"/>
    </row>
    <row r="3628" spans="1:10" ht="12" customHeight="1" x14ac:dyDescent="0.2">
      <c r="A3628" s="264"/>
      <c r="B3628" s="227"/>
      <c r="C3628" s="228"/>
      <c r="D3628" s="230"/>
      <c r="E3628" s="231"/>
      <c r="F3628" s="226"/>
      <c r="G3628" s="260"/>
      <c r="H3628" s="262"/>
      <c r="I3628" s="225"/>
      <c r="J3628" s="231"/>
    </row>
    <row r="3629" spans="1:10" ht="12" customHeight="1" x14ac:dyDescent="0.2">
      <c r="A3629" s="264"/>
      <c r="B3629" s="227"/>
      <c r="C3629" s="229"/>
      <c r="D3629" s="230"/>
      <c r="E3629" s="231"/>
      <c r="F3629" s="263"/>
      <c r="G3629" s="261"/>
      <c r="H3629" s="262"/>
      <c r="I3629" s="225"/>
      <c r="J3629" s="263"/>
    </row>
    <row r="3630" spans="1:10" ht="12" customHeight="1" x14ac:dyDescent="0.2">
      <c r="A3630" s="264"/>
      <c r="B3630" s="227"/>
      <c r="C3630" s="228"/>
      <c r="D3630" s="230"/>
      <c r="E3630" s="231"/>
      <c r="F3630" s="226"/>
      <c r="G3630" s="260"/>
      <c r="H3630" s="262"/>
      <c r="I3630" s="225"/>
      <c r="J3630" s="231"/>
    </row>
    <row r="3631" spans="1:10" ht="12" customHeight="1" x14ac:dyDescent="0.2">
      <c r="A3631" s="264"/>
      <c r="B3631" s="227"/>
      <c r="C3631" s="229"/>
      <c r="D3631" s="230"/>
      <c r="E3631" s="231"/>
      <c r="F3631" s="263"/>
      <c r="G3631" s="261"/>
      <c r="H3631" s="262"/>
      <c r="I3631" s="225"/>
      <c r="J3631" s="263"/>
    </row>
    <row r="3632" spans="1:10" ht="12" customHeight="1" x14ac:dyDescent="0.2">
      <c r="A3632" s="264"/>
      <c r="B3632" s="227"/>
      <c r="C3632" s="228"/>
      <c r="D3632" s="230"/>
      <c r="E3632" s="231"/>
      <c r="F3632" s="226"/>
      <c r="G3632" s="260"/>
      <c r="H3632" s="262"/>
      <c r="I3632" s="225"/>
      <c r="J3632" s="231"/>
    </row>
    <row r="3633" spans="1:10" ht="12" customHeight="1" x14ac:dyDescent="0.2">
      <c r="A3633" s="264"/>
      <c r="B3633" s="227"/>
      <c r="C3633" s="229"/>
      <c r="D3633" s="230"/>
      <c r="E3633" s="231"/>
      <c r="F3633" s="263"/>
      <c r="G3633" s="261"/>
      <c r="H3633" s="262"/>
      <c r="I3633" s="225"/>
      <c r="J3633" s="263"/>
    </row>
    <row r="3634" spans="1:10" ht="12" customHeight="1" x14ac:dyDescent="0.2">
      <c r="A3634" s="264"/>
      <c r="B3634" s="227"/>
      <c r="C3634" s="228"/>
      <c r="D3634" s="230"/>
      <c r="E3634" s="231"/>
      <c r="F3634" s="226"/>
      <c r="G3634" s="260"/>
      <c r="H3634" s="262"/>
      <c r="I3634" s="225"/>
      <c r="J3634" s="231"/>
    </row>
    <row r="3635" spans="1:10" ht="12" customHeight="1" x14ac:dyDescent="0.2">
      <c r="A3635" s="264"/>
      <c r="B3635" s="227"/>
      <c r="C3635" s="229"/>
      <c r="D3635" s="230"/>
      <c r="E3635" s="231"/>
      <c r="F3635" s="263"/>
      <c r="G3635" s="261"/>
      <c r="H3635" s="262"/>
      <c r="I3635" s="225"/>
      <c r="J3635" s="263"/>
    </row>
    <row r="3636" spans="1:10" ht="12" customHeight="1" x14ac:dyDescent="0.2">
      <c r="A3636" s="264"/>
      <c r="B3636" s="227"/>
      <c r="C3636" s="228"/>
      <c r="D3636" s="230"/>
      <c r="E3636" s="231"/>
      <c r="F3636" s="226"/>
      <c r="G3636" s="260"/>
      <c r="H3636" s="262"/>
      <c r="I3636" s="225"/>
      <c r="J3636" s="231"/>
    </row>
    <row r="3637" spans="1:10" ht="12" customHeight="1" x14ac:dyDescent="0.2">
      <c r="A3637" s="264"/>
      <c r="B3637" s="227"/>
      <c r="C3637" s="229"/>
      <c r="D3637" s="230"/>
      <c r="E3637" s="231"/>
      <c r="F3637" s="263"/>
      <c r="G3637" s="261"/>
      <c r="H3637" s="262"/>
      <c r="I3637" s="225"/>
      <c r="J3637" s="263"/>
    </row>
    <row r="3638" spans="1:10" ht="12" customHeight="1" x14ac:dyDescent="0.2">
      <c r="A3638" s="264"/>
      <c r="B3638" s="227"/>
      <c r="C3638" s="228"/>
      <c r="D3638" s="230"/>
      <c r="E3638" s="231"/>
      <c r="F3638" s="226"/>
      <c r="G3638" s="260"/>
      <c r="H3638" s="262"/>
      <c r="I3638" s="225"/>
      <c r="J3638" s="231"/>
    </row>
    <row r="3639" spans="1:10" ht="12" customHeight="1" x14ac:dyDescent="0.2">
      <c r="A3639" s="264"/>
      <c r="B3639" s="227"/>
      <c r="C3639" s="229"/>
      <c r="D3639" s="230"/>
      <c r="E3639" s="231"/>
      <c r="F3639" s="263"/>
      <c r="G3639" s="261"/>
      <c r="H3639" s="262"/>
      <c r="I3639" s="225"/>
      <c r="J3639" s="263"/>
    </row>
    <row r="3640" spans="1:10" ht="12" customHeight="1" x14ac:dyDescent="0.2">
      <c r="A3640" s="264"/>
      <c r="B3640" s="227"/>
      <c r="C3640" s="228"/>
      <c r="D3640" s="230"/>
      <c r="E3640" s="231"/>
      <c r="F3640" s="226"/>
      <c r="G3640" s="260"/>
      <c r="H3640" s="262"/>
      <c r="I3640" s="225"/>
      <c r="J3640" s="231"/>
    </row>
    <row r="3641" spans="1:10" ht="12" customHeight="1" x14ac:dyDescent="0.2">
      <c r="A3641" s="264"/>
      <c r="B3641" s="227"/>
      <c r="C3641" s="229"/>
      <c r="D3641" s="230"/>
      <c r="E3641" s="231"/>
      <c r="F3641" s="263"/>
      <c r="G3641" s="261"/>
      <c r="H3641" s="262"/>
      <c r="I3641" s="225"/>
      <c r="J3641" s="263"/>
    </row>
    <row r="3642" spans="1:10" ht="12" customHeight="1" x14ac:dyDescent="0.2">
      <c r="A3642" s="264"/>
      <c r="B3642" s="227"/>
      <c r="C3642" s="228"/>
      <c r="D3642" s="230"/>
      <c r="E3642" s="231"/>
      <c r="F3642" s="226"/>
      <c r="G3642" s="260"/>
      <c r="H3642" s="262"/>
      <c r="I3642" s="225"/>
      <c r="J3642" s="231"/>
    </row>
    <row r="3643" spans="1:10" ht="12" customHeight="1" x14ac:dyDescent="0.2">
      <c r="A3643" s="264"/>
      <c r="B3643" s="227"/>
      <c r="C3643" s="229"/>
      <c r="D3643" s="230"/>
      <c r="E3643" s="231"/>
      <c r="F3643" s="263"/>
      <c r="G3643" s="261"/>
      <c r="H3643" s="262"/>
      <c r="I3643" s="225"/>
      <c r="J3643" s="263"/>
    </row>
    <row r="3644" spans="1:10" ht="12" customHeight="1" x14ac:dyDescent="0.2">
      <c r="A3644" s="264"/>
      <c r="B3644" s="227"/>
      <c r="C3644" s="228"/>
      <c r="D3644" s="230"/>
      <c r="E3644" s="231"/>
      <c r="F3644" s="226"/>
      <c r="G3644" s="260"/>
      <c r="H3644" s="262"/>
      <c r="I3644" s="225"/>
      <c r="J3644" s="231"/>
    </row>
    <row r="3645" spans="1:10" ht="12" customHeight="1" x14ac:dyDescent="0.2">
      <c r="A3645" s="264"/>
      <c r="B3645" s="227"/>
      <c r="C3645" s="229"/>
      <c r="D3645" s="230"/>
      <c r="E3645" s="231"/>
      <c r="F3645" s="263"/>
      <c r="G3645" s="261"/>
      <c r="H3645" s="262"/>
      <c r="I3645" s="225"/>
      <c r="J3645" s="263"/>
    </row>
    <row r="3646" spans="1:10" ht="12" customHeight="1" x14ac:dyDescent="0.2">
      <c r="A3646" s="264"/>
      <c r="B3646" s="227"/>
      <c r="C3646" s="228"/>
      <c r="D3646" s="230"/>
      <c r="E3646" s="231"/>
      <c r="F3646" s="226"/>
      <c r="G3646" s="260"/>
      <c r="H3646" s="262"/>
      <c r="I3646" s="225"/>
      <c r="J3646" s="231"/>
    </row>
    <row r="3647" spans="1:10" ht="12" customHeight="1" x14ac:dyDescent="0.2">
      <c r="A3647" s="264"/>
      <c r="B3647" s="227"/>
      <c r="C3647" s="229"/>
      <c r="D3647" s="230"/>
      <c r="E3647" s="231"/>
      <c r="F3647" s="263"/>
      <c r="G3647" s="261"/>
      <c r="H3647" s="262"/>
      <c r="I3647" s="225"/>
      <c r="J3647" s="263"/>
    </row>
    <row r="3648" spans="1:10" ht="12" customHeight="1" x14ac:dyDescent="0.2">
      <c r="A3648" s="264"/>
      <c r="B3648" s="227"/>
      <c r="C3648" s="228"/>
      <c r="D3648" s="230"/>
      <c r="E3648" s="231"/>
      <c r="F3648" s="226"/>
      <c r="G3648" s="260"/>
      <c r="H3648" s="262"/>
      <c r="I3648" s="225"/>
      <c r="J3648" s="231"/>
    </row>
    <row r="3649" spans="1:10" ht="12" customHeight="1" x14ac:dyDescent="0.2">
      <c r="A3649" s="264"/>
      <c r="B3649" s="227"/>
      <c r="C3649" s="229"/>
      <c r="D3649" s="230"/>
      <c r="E3649" s="231"/>
      <c r="F3649" s="263"/>
      <c r="G3649" s="261"/>
      <c r="H3649" s="262"/>
      <c r="I3649" s="225"/>
      <c r="J3649" s="263"/>
    </row>
    <row r="3650" spans="1:10" ht="12" customHeight="1" x14ac:dyDescent="0.2">
      <c r="A3650" s="264"/>
      <c r="B3650" s="227"/>
      <c r="C3650" s="228"/>
      <c r="D3650" s="230"/>
      <c r="E3650" s="231"/>
      <c r="F3650" s="226"/>
      <c r="G3650" s="260"/>
      <c r="H3650" s="262"/>
      <c r="I3650" s="225"/>
      <c r="J3650" s="231"/>
    </row>
    <row r="3651" spans="1:10" ht="12" customHeight="1" x14ac:dyDescent="0.2">
      <c r="A3651" s="264"/>
      <c r="B3651" s="227"/>
      <c r="C3651" s="229"/>
      <c r="D3651" s="230"/>
      <c r="E3651" s="231"/>
      <c r="F3651" s="263"/>
      <c r="G3651" s="261"/>
      <c r="H3651" s="262"/>
      <c r="I3651" s="225"/>
      <c r="J3651" s="263"/>
    </row>
    <row r="3652" spans="1:10" ht="12" customHeight="1" x14ac:dyDescent="0.2">
      <c r="A3652" s="264"/>
      <c r="B3652" s="227"/>
      <c r="C3652" s="228"/>
      <c r="D3652" s="230"/>
      <c r="E3652" s="231"/>
      <c r="F3652" s="226"/>
      <c r="G3652" s="260"/>
      <c r="H3652" s="262"/>
      <c r="I3652" s="225"/>
      <c r="J3652" s="231"/>
    </row>
    <row r="3653" spans="1:10" ht="12" customHeight="1" x14ac:dyDescent="0.2">
      <c r="A3653" s="264"/>
      <c r="B3653" s="227"/>
      <c r="C3653" s="229"/>
      <c r="D3653" s="230"/>
      <c r="E3653" s="231"/>
      <c r="F3653" s="263"/>
      <c r="G3653" s="261"/>
      <c r="H3653" s="262"/>
      <c r="I3653" s="225"/>
      <c r="J3653" s="263"/>
    </row>
    <row r="3654" spans="1:10" ht="12" customHeight="1" x14ac:dyDescent="0.2">
      <c r="A3654" s="264"/>
      <c r="B3654" s="227"/>
      <c r="C3654" s="228"/>
      <c r="D3654" s="230"/>
      <c r="E3654" s="231"/>
      <c r="F3654" s="226"/>
      <c r="G3654" s="260"/>
      <c r="H3654" s="262"/>
      <c r="I3654" s="225"/>
      <c r="J3654" s="231"/>
    </row>
    <row r="3655" spans="1:10" ht="12" customHeight="1" x14ac:dyDescent="0.2">
      <c r="A3655" s="264"/>
      <c r="B3655" s="227"/>
      <c r="C3655" s="229"/>
      <c r="D3655" s="230"/>
      <c r="E3655" s="231"/>
      <c r="F3655" s="263"/>
      <c r="G3655" s="261"/>
      <c r="H3655" s="262"/>
      <c r="I3655" s="225"/>
      <c r="J3655" s="263"/>
    </row>
    <row r="3656" spans="1:10" ht="12" customHeight="1" x14ac:dyDescent="0.2">
      <c r="A3656" s="264"/>
      <c r="B3656" s="227"/>
      <c r="C3656" s="228"/>
      <c r="D3656" s="230"/>
      <c r="E3656" s="231"/>
      <c r="F3656" s="226"/>
      <c r="G3656" s="260"/>
      <c r="H3656" s="262"/>
      <c r="I3656" s="225"/>
      <c r="J3656" s="231"/>
    </row>
    <row r="3657" spans="1:10" ht="12" customHeight="1" x14ac:dyDescent="0.2">
      <c r="A3657" s="264"/>
      <c r="B3657" s="227"/>
      <c r="C3657" s="229"/>
      <c r="D3657" s="230"/>
      <c r="E3657" s="231"/>
      <c r="F3657" s="263"/>
      <c r="G3657" s="261"/>
      <c r="H3657" s="262"/>
      <c r="I3657" s="225"/>
      <c r="J3657" s="263"/>
    </row>
    <row r="3658" spans="1:10" ht="12" customHeight="1" x14ac:dyDescent="0.2">
      <c r="A3658" s="264"/>
      <c r="B3658" s="227"/>
      <c r="C3658" s="228"/>
      <c r="D3658" s="230"/>
      <c r="E3658" s="231"/>
      <c r="F3658" s="226"/>
      <c r="G3658" s="260"/>
      <c r="H3658" s="262"/>
      <c r="I3658" s="225"/>
      <c r="J3658" s="231"/>
    </row>
    <row r="3659" spans="1:10" ht="12" customHeight="1" x14ac:dyDescent="0.2">
      <c r="A3659" s="264"/>
      <c r="B3659" s="227"/>
      <c r="C3659" s="229"/>
      <c r="D3659" s="230"/>
      <c r="E3659" s="231"/>
      <c r="F3659" s="263"/>
      <c r="G3659" s="261"/>
      <c r="H3659" s="262"/>
      <c r="I3659" s="225"/>
      <c r="J3659" s="263"/>
    </row>
    <row r="3660" spans="1:10" ht="12" customHeight="1" x14ac:dyDescent="0.2">
      <c r="A3660" s="264"/>
      <c r="B3660" s="227"/>
      <c r="C3660" s="228"/>
      <c r="D3660" s="230"/>
      <c r="E3660" s="231"/>
      <c r="F3660" s="226"/>
      <c r="G3660" s="260"/>
      <c r="H3660" s="262"/>
      <c r="I3660" s="225"/>
      <c r="J3660" s="231"/>
    </row>
    <row r="3661" spans="1:10" ht="12" customHeight="1" x14ac:dyDescent="0.2">
      <c r="A3661" s="264"/>
      <c r="B3661" s="227"/>
      <c r="C3661" s="229"/>
      <c r="D3661" s="230"/>
      <c r="E3661" s="231"/>
      <c r="F3661" s="263"/>
      <c r="G3661" s="261"/>
      <c r="H3661" s="262"/>
      <c r="I3661" s="225"/>
      <c r="J3661" s="263"/>
    </row>
    <row r="3662" spans="1:10" ht="12" customHeight="1" x14ac:dyDescent="0.2">
      <c r="A3662" s="264"/>
      <c r="B3662" s="227"/>
      <c r="C3662" s="228"/>
      <c r="D3662" s="230"/>
      <c r="E3662" s="231"/>
      <c r="F3662" s="226"/>
      <c r="G3662" s="260"/>
      <c r="H3662" s="262"/>
      <c r="I3662" s="225"/>
      <c r="J3662" s="231"/>
    </row>
    <row r="3663" spans="1:10" ht="12" customHeight="1" x14ac:dyDescent="0.2">
      <c r="A3663" s="264"/>
      <c r="B3663" s="227"/>
      <c r="C3663" s="229"/>
      <c r="D3663" s="230"/>
      <c r="E3663" s="231"/>
      <c r="F3663" s="263"/>
      <c r="G3663" s="261"/>
      <c r="H3663" s="262"/>
      <c r="I3663" s="225"/>
      <c r="J3663" s="263"/>
    </row>
    <row r="3664" spans="1:10" ht="12" customHeight="1" x14ac:dyDescent="0.2">
      <c r="A3664" s="264"/>
      <c r="B3664" s="227"/>
      <c r="C3664" s="228"/>
      <c r="D3664" s="230"/>
      <c r="E3664" s="231"/>
      <c r="F3664" s="226"/>
      <c r="G3664" s="260"/>
      <c r="H3664" s="262"/>
      <c r="I3664" s="225"/>
      <c r="J3664" s="231"/>
    </row>
    <row r="3665" spans="1:10" ht="12" customHeight="1" x14ac:dyDescent="0.2">
      <c r="A3665" s="264"/>
      <c r="B3665" s="227"/>
      <c r="C3665" s="229"/>
      <c r="D3665" s="230"/>
      <c r="E3665" s="231"/>
      <c r="F3665" s="263"/>
      <c r="G3665" s="261"/>
      <c r="H3665" s="262"/>
      <c r="I3665" s="225"/>
      <c r="J3665" s="263"/>
    </row>
    <row r="3666" spans="1:10" ht="12" customHeight="1" x14ac:dyDescent="0.2">
      <c r="A3666" s="264"/>
      <c r="B3666" s="227"/>
      <c r="C3666" s="228"/>
      <c r="D3666" s="230"/>
      <c r="E3666" s="231"/>
      <c r="F3666" s="226"/>
      <c r="G3666" s="260"/>
      <c r="H3666" s="262"/>
      <c r="I3666" s="225"/>
      <c r="J3666" s="231"/>
    </row>
    <row r="3667" spans="1:10" ht="12" customHeight="1" x14ac:dyDescent="0.2">
      <c r="A3667" s="264"/>
      <c r="B3667" s="227"/>
      <c r="C3667" s="229"/>
      <c r="D3667" s="230"/>
      <c r="E3667" s="231"/>
      <c r="F3667" s="263"/>
      <c r="G3667" s="261"/>
      <c r="H3667" s="262"/>
      <c r="I3667" s="225"/>
      <c r="J3667" s="263"/>
    </row>
    <row r="3668" spans="1:10" ht="12" customHeight="1" x14ac:dyDescent="0.2">
      <c r="A3668" s="264"/>
      <c r="B3668" s="227"/>
      <c r="C3668" s="228"/>
      <c r="D3668" s="230"/>
      <c r="E3668" s="231"/>
      <c r="F3668" s="226"/>
      <c r="G3668" s="260"/>
      <c r="H3668" s="262"/>
      <c r="I3668" s="225"/>
      <c r="J3668" s="231"/>
    </row>
    <row r="3669" spans="1:10" ht="12" customHeight="1" x14ac:dyDescent="0.2">
      <c r="A3669" s="264"/>
      <c r="B3669" s="227"/>
      <c r="C3669" s="229"/>
      <c r="D3669" s="230"/>
      <c r="E3669" s="231"/>
      <c r="F3669" s="263"/>
      <c r="G3669" s="261"/>
      <c r="H3669" s="262"/>
      <c r="I3669" s="225"/>
      <c r="J3669" s="263"/>
    </row>
    <row r="3670" spans="1:10" ht="12" customHeight="1" x14ac:dyDescent="0.2">
      <c r="A3670" s="264"/>
      <c r="B3670" s="227"/>
      <c r="C3670" s="228"/>
      <c r="D3670" s="230"/>
      <c r="E3670" s="231"/>
      <c r="F3670" s="226"/>
      <c r="G3670" s="260"/>
      <c r="H3670" s="262"/>
      <c r="I3670" s="225"/>
      <c r="J3670" s="231"/>
    </row>
    <row r="3671" spans="1:10" ht="12" customHeight="1" x14ac:dyDescent="0.2">
      <c r="A3671" s="264"/>
      <c r="B3671" s="227"/>
      <c r="C3671" s="229"/>
      <c r="D3671" s="230"/>
      <c r="E3671" s="231"/>
      <c r="F3671" s="263"/>
      <c r="G3671" s="261"/>
      <c r="H3671" s="262"/>
      <c r="I3671" s="225"/>
      <c r="J3671" s="263"/>
    </row>
    <row r="3672" spans="1:10" ht="12" customHeight="1" x14ac:dyDescent="0.2">
      <c r="A3672" s="264"/>
      <c r="B3672" s="227"/>
      <c r="C3672" s="228"/>
      <c r="D3672" s="230"/>
      <c r="E3672" s="231"/>
      <c r="F3672" s="226"/>
      <c r="G3672" s="260"/>
      <c r="H3672" s="262"/>
      <c r="I3672" s="225"/>
      <c r="J3672" s="231"/>
    </row>
    <row r="3673" spans="1:10" ht="12" customHeight="1" x14ac:dyDescent="0.2">
      <c r="A3673" s="264"/>
      <c r="B3673" s="227"/>
      <c r="C3673" s="229"/>
      <c r="D3673" s="230"/>
      <c r="E3673" s="231"/>
      <c r="F3673" s="263"/>
      <c r="G3673" s="261"/>
      <c r="H3673" s="262"/>
      <c r="I3673" s="225"/>
      <c r="J3673" s="263"/>
    </row>
    <row r="3674" spans="1:10" ht="12" customHeight="1" x14ac:dyDescent="0.2">
      <c r="A3674" s="264"/>
      <c r="B3674" s="227"/>
      <c r="C3674" s="228"/>
      <c r="D3674" s="230"/>
      <c r="E3674" s="231"/>
      <c r="F3674" s="226"/>
      <c r="G3674" s="260"/>
      <c r="H3674" s="262"/>
      <c r="I3674" s="225"/>
      <c r="J3674" s="231"/>
    </row>
    <row r="3675" spans="1:10" ht="12" customHeight="1" x14ac:dyDescent="0.2">
      <c r="A3675" s="264"/>
      <c r="B3675" s="227"/>
      <c r="C3675" s="229"/>
      <c r="D3675" s="230"/>
      <c r="E3675" s="231"/>
      <c r="F3675" s="263"/>
      <c r="G3675" s="261"/>
      <c r="H3675" s="262"/>
      <c r="I3675" s="225"/>
      <c r="J3675" s="263"/>
    </row>
    <row r="3676" spans="1:10" ht="12" customHeight="1" x14ac:dyDescent="0.2">
      <c r="A3676" s="264"/>
      <c r="B3676" s="227"/>
      <c r="C3676" s="228"/>
      <c r="D3676" s="230"/>
      <c r="E3676" s="231"/>
      <c r="F3676" s="226"/>
      <c r="G3676" s="260"/>
      <c r="H3676" s="262"/>
      <c r="I3676" s="225"/>
      <c r="J3676" s="231"/>
    </row>
    <row r="3677" spans="1:10" ht="12" customHeight="1" x14ac:dyDescent="0.2">
      <c r="A3677" s="264"/>
      <c r="B3677" s="227"/>
      <c r="C3677" s="229"/>
      <c r="D3677" s="230"/>
      <c r="E3677" s="231"/>
      <c r="F3677" s="263"/>
      <c r="G3677" s="261"/>
      <c r="H3677" s="262"/>
      <c r="I3677" s="225"/>
      <c r="J3677" s="263"/>
    </row>
    <row r="3678" spans="1:10" ht="12" customHeight="1" x14ac:dyDescent="0.2">
      <c r="A3678" s="264"/>
      <c r="B3678" s="227"/>
      <c r="C3678" s="228"/>
      <c r="D3678" s="230"/>
      <c r="E3678" s="231"/>
      <c r="F3678" s="226"/>
      <c r="G3678" s="260"/>
      <c r="H3678" s="262"/>
      <c r="I3678" s="225"/>
      <c r="J3678" s="231"/>
    </row>
    <row r="3679" spans="1:10" ht="12" customHeight="1" x14ac:dyDescent="0.2">
      <c r="A3679" s="264"/>
      <c r="B3679" s="227"/>
      <c r="C3679" s="229"/>
      <c r="D3679" s="230"/>
      <c r="E3679" s="231"/>
      <c r="F3679" s="263"/>
      <c r="G3679" s="261"/>
      <c r="H3679" s="262"/>
      <c r="I3679" s="225"/>
      <c r="J3679" s="263"/>
    </row>
    <row r="3680" spans="1:10" ht="12" customHeight="1" x14ac:dyDescent="0.2">
      <c r="A3680" s="264"/>
      <c r="B3680" s="227"/>
      <c r="C3680" s="228"/>
      <c r="D3680" s="230"/>
      <c r="E3680" s="231"/>
      <c r="F3680" s="226"/>
      <c r="G3680" s="260"/>
      <c r="H3680" s="262"/>
      <c r="I3680" s="225"/>
      <c r="J3680" s="231"/>
    </row>
    <row r="3681" spans="1:10" ht="12" customHeight="1" x14ac:dyDescent="0.2">
      <c r="A3681" s="264"/>
      <c r="B3681" s="227"/>
      <c r="C3681" s="229"/>
      <c r="D3681" s="230"/>
      <c r="E3681" s="231"/>
      <c r="F3681" s="263"/>
      <c r="G3681" s="261"/>
      <c r="H3681" s="262"/>
      <c r="I3681" s="225"/>
      <c r="J3681" s="263"/>
    </row>
    <row r="3682" spans="1:10" ht="12" customHeight="1" x14ac:dyDescent="0.2">
      <c r="A3682" s="264"/>
      <c r="B3682" s="227"/>
      <c r="C3682" s="228"/>
      <c r="D3682" s="230"/>
      <c r="E3682" s="231"/>
      <c r="F3682" s="226"/>
      <c r="G3682" s="260"/>
      <c r="H3682" s="262"/>
      <c r="I3682" s="225"/>
      <c r="J3682" s="231"/>
    </row>
    <row r="3683" spans="1:10" ht="12" customHeight="1" x14ac:dyDescent="0.2">
      <c r="A3683" s="264"/>
      <c r="B3683" s="227"/>
      <c r="C3683" s="229"/>
      <c r="D3683" s="230"/>
      <c r="E3683" s="231"/>
      <c r="F3683" s="263"/>
      <c r="G3683" s="261"/>
      <c r="H3683" s="262"/>
      <c r="I3683" s="225"/>
      <c r="J3683" s="263"/>
    </row>
    <row r="3684" spans="1:10" ht="12" customHeight="1" x14ac:dyDescent="0.2">
      <c r="A3684" s="264"/>
      <c r="B3684" s="227"/>
      <c r="C3684" s="228"/>
      <c r="D3684" s="230"/>
      <c r="E3684" s="231"/>
      <c r="F3684" s="226"/>
      <c r="G3684" s="260"/>
      <c r="H3684" s="262"/>
      <c r="I3684" s="225"/>
      <c r="J3684" s="231"/>
    </row>
    <row r="3685" spans="1:10" ht="12" customHeight="1" x14ac:dyDescent="0.2">
      <c r="A3685" s="264"/>
      <c r="B3685" s="227"/>
      <c r="C3685" s="229"/>
      <c r="D3685" s="230"/>
      <c r="E3685" s="231"/>
      <c r="F3685" s="263"/>
      <c r="G3685" s="261"/>
      <c r="H3685" s="262"/>
      <c r="I3685" s="225"/>
      <c r="J3685" s="263"/>
    </row>
    <row r="3686" spans="1:10" ht="12" customHeight="1" x14ac:dyDescent="0.2">
      <c r="A3686" s="264"/>
      <c r="B3686" s="227"/>
      <c r="C3686" s="228"/>
      <c r="D3686" s="230"/>
      <c r="E3686" s="231"/>
      <c r="F3686" s="226"/>
      <c r="G3686" s="260"/>
      <c r="H3686" s="262"/>
      <c r="I3686" s="225"/>
      <c r="J3686" s="231"/>
    </row>
    <row r="3687" spans="1:10" ht="12" customHeight="1" x14ac:dyDescent="0.2">
      <c r="A3687" s="264"/>
      <c r="B3687" s="227"/>
      <c r="C3687" s="229"/>
      <c r="D3687" s="230"/>
      <c r="E3687" s="231"/>
      <c r="F3687" s="263"/>
      <c r="G3687" s="261"/>
      <c r="H3687" s="262"/>
      <c r="I3687" s="225"/>
      <c r="J3687" s="263"/>
    </row>
    <row r="3688" spans="1:10" ht="12" customHeight="1" x14ac:dyDescent="0.2">
      <c r="A3688" s="264"/>
      <c r="B3688" s="227"/>
      <c r="C3688" s="228"/>
      <c r="D3688" s="230"/>
      <c r="E3688" s="231"/>
      <c r="F3688" s="226"/>
      <c r="G3688" s="260"/>
      <c r="H3688" s="262"/>
      <c r="I3688" s="225"/>
      <c r="J3688" s="231"/>
    </row>
    <row r="3689" spans="1:10" ht="12" customHeight="1" x14ac:dyDescent="0.2">
      <c r="A3689" s="264"/>
      <c r="B3689" s="227"/>
      <c r="C3689" s="229"/>
      <c r="D3689" s="230"/>
      <c r="E3689" s="231"/>
      <c r="F3689" s="263"/>
      <c r="G3689" s="261"/>
      <c r="H3689" s="262"/>
      <c r="I3689" s="225"/>
      <c r="J3689" s="263"/>
    </row>
    <row r="3690" spans="1:10" ht="12" customHeight="1" x14ac:dyDescent="0.2">
      <c r="A3690" s="264"/>
      <c r="B3690" s="227"/>
      <c r="C3690" s="228"/>
      <c r="D3690" s="230"/>
      <c r="E3690" s="231"/>
      <c r="F3690" s="226"/>
      <c r="G3690" s="260"/>
      <c r="H3690" s="262"/>
      <c r="I3690" s="225"/>
      <c r="J3690" s="231"/>
    </row>
    <row r="3691" spans="1:10" ht="12" customHeight="1" x14ac:dyDescent="0.2">
      <c r="A3691" s="264"/>
      <c r="B3691" s="227"/>
      <c r="C3691" s="229"/>
      <c r="D3691" s="230"/>
      <c r="E3691" s="231"/>
      <c r="F3691" s="263"/>
      <c r="G3691" s="261"/>
      <c r="H3691" s="262"/>
      <c r="I3691" s="225"/>
      <c r="J3691" s="263"/>
    </row>
    <row r="3692" spans="1:10" ht="12" customHeight="1" x14ac:dyDescent="0.2">
      <c r="A3692" s="264"/>
      <c r="B3692" s="227"/>
      <c r="C3692" s="228"/>
      <c r="D3692" s="230"/>
      <c r="E3692" s="231"/>
      <c r="F3692" s="226"/>
      <c r="G3692" s="260"/>
      <c r="H3692" s="262"/>
      <c r="I3692" s="225"/>
      <c r="J3692" s="231"/>
    </row>
    <row r="3693" spans="1:10" ht="12" customHeight="1" x14ac:dyDescent="0.2">
      <c r="A3693" s="264"/>
      <c r="B3693" s="227"/>
      <c r="C3693" s="229"/>
      <c r="D3693" s="230"/>
      <c r="E3693" s="231"/>
      <c r="F3693" s="263"/>
      <c r="G3693" s="261"/>
      <c r="H3693" s="262"/>
      <c r="I3693" s="225"/>
      <c r="J3693" s="263"/>
    </row>
    <row r="3694" spans="1:10" ht="12" customHeight="1" x14ac:dyDescent="0.2">
      <c r="A3694" s="264"/>
      <c r="B3694" s="227"/>
      <c r="C3694" s="228"/>
      <c r="D3694" s="230"/>
      <c r="E3694" s="231"/>
      <c r="F3694" s="226"/>
      <c r="G3694" s="260"/>
      <c r="H3694" s="262"/>
      <c r="I3694" s="225"/>
      <c r="J3694" s="231"/>
    </row>
    <row r="3695" spans="1:10" ht="12" customHeight="1" x14ac:dyDescent="0.2">
      <c r="A3695" s="264"/>
      <c r="B3695" s="227"/>
      <c r="C3695" s="229"/>
      <c r="D3695" s="230"/>
      <c r="E3695" s="231"/>
      <c r="F3695" s="263"/>
      <c r="G3695" s="261"/>
      <c r="H3695" s="262"/>
      <c r="I3695" s="225"/>
      <c r="J3695" s="263"/>
    </row>
    <row r="3696" spans="1:10" ht="12" customHeight="1" x14ac:dyDescent="0.2">
      <c r="A3696" s="264"/>
      <c r="B3696" s="227"/>
      <c r="C3696" s="228"/>
      <c r="D3696" s="230"/>
      <c r="E3696" s="231"/>
      <c r="F3696" s="226"/>
      <c r="G3696" s="260"/>
      <c r="H3696" s="262"/>
      <c r="I3696" s="225"/>
      <c r="J3696" s="231"/>
    </row>
    <row r="3697" spans="1:10" ht="12" customHeight="1" x14ac:dyDescent="0.2">
      <c r="A3697" s="264"/>
      <c r="B3697" s="227"/>
      <c r="C3697" s="229"/>
      <c r="D3697" s="230"/>
      <c r="E3697" s="231"/>
      <c r="F3697" s="263"/>
      <c r="G3697" s="261"/>
      <c r="H3697" s="262"/>
      <c r="I3697" s="225"/>
      <c r="J3697" s="263"/>
    </row>
    <row r="3698" spans="1:10" ht="12" customHeight="1" x14ac:dyDescent="0.2">
      <c r="A3698" s="264"/>
      <c r="B3698" s="227"/>
      <c r="C3698" s="228"/>
      <c r="D3698" s="230"/>
      <c r="E3698" s="231"/>
      <c r="F3698" s="226"/>
      <c r="G3698" s="260"/>
      <c r="H3698" s="262"/>
      <c r="I3698" s="225"/>
      <c r="J3698" s="231"/>
    </row>
    <row r="3699" spans="1:10" ht="12" customHeight="1" x14ac:dyDescent="0.2">
      <c r="A3699" s="264"/>
      <c r="B3699" s="227"/>
      <c r="C3699" s="229"/>
      <c r="D3699" s="230"/>
      <c r="E3699" s="231"/>
      <c r="F3699" s="263"/>
      <c r="G3699" s="261"/>
      <c r="H3699" s="262"/>
      <c r="I3699" s="225"/>
      <c r="J3699" s="263"/>
    </row>
    <row r="3700" spans="1:10" ht="12" customHeight="1" x14ac:dyDescent="0.2">
      <c r="A3700" s="264"/>
      <c r="B3700" s="227"/>
      <c r="C3700" s="228"/>
      <c r="D3700" s="230"/>
      <c r="E3700" s="231"/>
      <c r="F3700" s="226"/>
      <c r="G3700" s="260"/>
      <c r="H3700" s="262"/>
      <c r="I3700" s="225"/>
      <c r="J3700" s="231"/>
    </row>
    <row r="3701" spans="1:10" ht="12" customHeight="1" x14ac:dyDescent="0.2">
      <c r="A3701" s="264"/>
      <c r="B3701" s="227"/>
      <c r="C3701" s="229"/>
      <c r="D3701" s="230"/>
      <c r="E3701" s="231"/>
      <c r="F3701" s="263"/>
      <c r="G3701" s="261"/>
      <c r="H3701" s="262"/>
      <c r="I3701" s="225"/>
      <c r="J3701" s="263"/>
    </row>
    <row r="3702" spans="1:10" ht="12" customHeight="1" x14ac:dyDescent="0.2">
      <c r="A3702" s="264"/>
      <c r="B3702" s="227"/>
      <c r="C3702" s="228"/>
      <c r="D3702" s="230"/>
      <c r="E3702" s="231"/>
      <c r="F3702" s="226"/>
      <c r="G3702" s="260"/>
      <c r="H3702" s="262"/>
      <c r="I3702" s="225"/>
      <c r="J3702" s="231"/>
    </row>
    <row r="3703" spans="1:10" ht="12" customHeight="1" x14ac:dyDescent="0.2">
      <c r="A3703" s="264"/>
      <c r="B3703" s="227"/>
      <c r="C3703" s="229"/>
      <c r="D3703" s="230"/>
      <c r="E3703" s="231"/>
      <c r="F3703" s="263"/>
      <c r="G3703" s="261"/>
      <c r="H3703" s="262"/>
      <c r="I3703" s="225"/>
      <c r="J3703" s="263"/>
    </row>
    <row r="3704" spans="1:10" ht="12" customHeight="1" x14ac:dyDescent="0.2">
      <c r="A3704" s="264"/>
      <c r="B3704" s="227"/>
      <c r="C3704" s="228"/>
      <c r="D3704" s="230"/>
      <c r="E3704" s="231"/>
      <c r="F3704" s="226"/>
      <c r="G3704" s="260"/>
      <c r="H3704" s="262"/>
      <c r="I3704" s="225"/>
      <c r="J3704" s="231"/>
    </row>
    <row r="3705" spans="1:10" ht="12" customHeight="1" x14ac:dyDescent="0.2">
      <c r="A3705" s="264"/>
      <c r="B3705" s="227"/>
      <c r="C3705" s="229"/>
      <c r="D3705" s="230"/>
      <c r="E3705" s="231"/>
      <c r="F3705" s="263"/>
      <c r="G3705" s="261"/>
      <c r="H3705" s="262"/>
      <c r="I3705" s="225"/>
      <c r="J3705" s="263"/>
    </row>
    <row r="3706" spans="1:10" ht="12" customHeight="1" x14ac:dyDescent="0.2">
      <c r="A3706" s="264"/>
      <c r="B3706" s="227"/>
      <c r="C3706" s="228"/>
      <c r="D3706" s="230"/>
      <c r="E3706" s="231"/>
      <c r="F3706" s="226"/>
      <c r="G3706" s="260"/>
      <c r="H3706" s="262"/>
      <c r="I3706" s="225"/>
      <c r="J3706" s="231"/>
    </row>
    <row r="3707" spans="1:10" ht="12" customHeight="1" x14ac:dyDescent="0.2">
      <c r="A3707" s="264"/>
      <c r="B3707" s="227"/>
      <c r="C3707" s="229"/>
      <c r="D3707" s="230"/>
      <c r="E3707" s="231"/>
      <c r="F3707" s="263"/>
      <c r="G3707" s="261"/>
      <c r="H3707" s="262"/>
      <c r="I3707" s="225"/>
      <c r="J3707" s="263"/>
    </row>
    <row r="3708" spans="1:10" ht="12" customHeight="1" x14ac:dyDescent="0.2">
      <c r="A3708" s="264"/>
      <c r="B3708" s="227"/>
      <c r="C3708" s="228"/>
      <c r="D3708" s="230"/>
      <c r="E3708" s="231"/>
      <c r="F3708" s="226"/>
      <c r="G3708" s="260"/>
      <c r="H3708" s="262"/>
      <c r="I3708" s="225"/>
      <c r="J3708" s="231"/>
    </row>
    <row r="3709" spans="1:10" ht="12" customHeight="1" x14ac:dyDescent="0.2">
      <c r="A3709" s="264"/>
      <c r="B3709" s="227"/>
      <c r="C3709" s="229"/>
      <c r="D3709" s="230"/>
      <c r="E3709" s="231"/>
      <c r="F3709" s="263"/>
      <c r="G3709" s="261"/>
      <c r="H3709" s="262"/>
      <c r="I3709" s="225"/>
      <c r="J3709" s="263"/>
    </row>
    <row r="3710" spans="1:10" ht="12" customHeight="1" x14ac:dyDescent="0.2">
      <c r="A3710" s="264"/>
      <c r="B3710" s="227"/>
      <c r="C3710" s="228"/>
      <c r="D3710" s="230"/>
      <c r="E3710" s="231"/>
      <c r="F3710" s="226"/>
      <c r="G3710" s="260"/>
      <c r="H3710" s="262"/>
      <c r="I3710" s="225"/>
      <c r="J3710" s="231"/>
    </row>
    <row r="3711" spans="1:10" ht="12" customHeight="1" x14ac:dyDescent="0.2">
      <c r="A3711" s="264"/>
      <c r="B3711" s="227"/>
      <c r="C3711" s="229"/>
      <c r="D3711" s="230"/>
      <c r="E3711" s="231"/>
      <c r="F3711" s="263"/>
      <c r="G3711" s="261"/>
      <c r="H3711" s="262"/>
      <c r="I3711" s="225"/>
      <c r="J3711" s="263"/>
    </row>
    <row r="3712" spans="1:10" ht="12" customHeight="1" x14ac:dyDescent="0.2">
      <c r="A3712" s="264"/>
      <c r="B3712" s="227"/>
      <c r="C3712" s="228"/>
      <c r="D3712" s="230"/>
      <c r="E3712" s="231"/>
      <c r="F3712" s="226"/>
      <c r="G3712" s="260"/>
      <c r="H3712" s="262"/>
      <c r="I3712" s="225"/>
      <c r="J3712" s="231"/>
    </row>
    <row r="3713" spans="1:10" ht="12" customHeight="1" x14ac:dyDescent="0.2">
      <c r="A3713" s="264"/>
      <c r="B3713" s="227"/>
      <c r="C3713" s="229"/>
      <c r="D3713" s="230"/>
      <c r="E3713" s="231"/>
      <c r="F3713" s="263"/>
      <c r="G3713" s="261"/>
      <c r="H3713" s="262"/>
      <c r="I3713" s="225"/>
      <c r="J3713" s="263"/>
    </row>
    <row r="3714" spans="1:10" ht="12" customHeight="1" x14ac:dyDescent="0.2">
      <c r="A3714" s="264"/>
      <c r="B3714" s="227"/>
      <c r="C3714" s="228"/>
      <c r="D3714" s="230"/>
      <c r="E3714" s="231"/>
      <c r="F3714" s="226"/>
      <c r="G3714" s="260"/>
      <c r="H3714" s="262"/>
      <c r="I3714" s="225"/>
      <c r="J3714" s="231"/>
    </row>
    <row r="3715" spans="1:10" ht="12" customHeight="1" x14ac:dyDescent="0.2">
      <c r="A3715" s="264"/>
      <c r="B3715" s="227"/>
      <c r="C3715" s="229"/>
      <c r="D3715" s="230"/>
      <c r="E3715" s="231"/>
      <c r="F3715" s="263"/>
      <c r="G3715" s="261"/>
      <c r="H3715" s="262"/>
      <c r="I3715" s="225"/>
      <c r="J3715" s="263"/>
    </row>
    <row r="3716" spans="1:10" ht="12" customHeight="1" x14ac:dyDescent="0.2">
      <c r="A3716" s="264"/>
      <c r="B3716" s="227"/>
      <c r="C3716" s="228"/>
      <c r="D3716" s="230"/>
      <c r="E3716" s="231"/>
      <c r="F3716" s="226"/>
      <c r="G3716" s="260"/>
      <c r="H3716" s="262"/>
      <c r="I3716" s="225"/>
      <c r="J3716" s="231"/>
    </row>
    <row r="3717" spans="1:10" ht="12" customHeight="1" x14ac:dyDescent="0.2">
      <c r="A3717" s="264"/>
      <c r="B3717" s="227"/>
      <c r="C3717" s="229"/>
      <c r="D3717" s="230"/>
      <c r="E3717" s="231"/>
      <c r="F3717" s="263"/>
      <c r="G3717" s="261"/>
      <c r="H3717" s="262"/>
      <c r="I3717" s="225"/>
      <c r="J3717" s="263"/>
    </row>
    <row r="3718" spans="1:10" ht="12" customHeight="1" x14ac:dyDescent="0.2">
      <c r="A3718" s="264"/>
      <c r="B3718" s="227"/>
      <c r="C3718" s="228"/>
      <c r="D3718" s="230"/>
      <c r="E3718" s="231"/>
      <c r="F3718" s="226"/>
      <c r="G3718" s="260"/>
      <c r="H3718" s="262"/>
      <c r="I3718" s="225"/>
      <c r="J3718" s="231"/>
    </row>
    <row r="3719" spans="1:10" ht="12" customHeight="1" x14ac:dyDescent="0.2">
      <c r="A3719" s="264"/>
      <c r="B3719" s="227"/>
      <c r="C3719" s="229"/>
      <c r="D3719" s="230"/>
      <c r="E3719" s="231"/>
      <c r="F3719" s="263"/>
      <c r="G3719" s="261"/>
      <c r="H3719" s="262"/>
      <c r="I3719" s="225"/>
      <c r="J3719" s="263"/>
    </row>
    <row r="3720" spans="1:10" ht="12" customHeight="1" x14ac:dyDescent="0.2">
      <c r="A3720" s="264"/>
      <c r="B3720" s="227"/>
      <c r="C3720" s="228"/>
      <c r="D3720" s="230"/>
      <c r="E3720" s="231"/>
      <c r="F3720" s="226"/>
      <c r="G3720" s="260"/>
      <c r="H3720" s="262"/>
      <c r="I3720" s="225"/>
      <c r="J3720" s="231"/>
    </row>
    <row r="3721" spans="1:10" ht="12" customHeight="1" x14ac:dyDescent="0.2">
      <c r="A3721" s="264"/>
      <c r="B3721" s="227"/>
      <c r="C3721" s="229"/>
      <c r="D3721" s="230"/>
      <c r="E3721" s="231"/>
      <c r="F3721" s="263"/>
      <c r="G3721" s="261"/>
      <c r="H3721" s="262"/>
      <c r="I3721" s="225"/>
      <c r="J3721" s="263"/>
    </row>
    <row r="3722" spans="1:10" ht="12" customHeight="1" x14ac:dyDescent="0.2">
      <c r="A3722" s="264"/>
      <c r="B3722" s="227"/>
      <c r="C3722" s="228"/>
      <c r="D3722" s="230"/>
      <c r="E3722" s="231"/>
      <c r="F3722" s="226"/>
      <c r="G3722" s="260"/>
      <c r="H3722" s="262"/>
      <c r="I3722" s="225"/>
      <c r="J3722" s="231"/>
    </row>
    <row r="3723" spans="1:10" ht="12" customHeight="1" x14ac:dyDescent="0.2">
      <c r="A3723" s="264"/>
      <c r="B3723" s="227"/>
      <c r="C3723" s="229"/>
      <c r="D3723" s="230"/>
      <c r="E3723" s="231"/>
      <c r="F3723" s="263"/>
      <c r="G3723" s="261"/>
      <c r="H3723" s="262"/>
      <c r="I3723" s="225"/>
      <c r="J3723" s="263"/>
    </row>
    <row r="3724" spans="1:10" ht="12" customHeight="1" x14ac:dyDescent="0.2">
      <c r="A3724" s="264"/>
      <c r="B3724" s="227"/>
      <c r="C3724" s="228"/>
      <c r="D3724" s="230"/>
      <c r="E3724" s="231"/>
      <c r="F3724" s="226"/>
      <c r="G3724" s="260"/>
      <c r="H3724" s="262"/>
      <c r="I3724" s="225"/>
      <c r="J3724" s="231"/>
    </row>
    <row r="3725" spans="1:10" ht="12" customHeight="1" x14ac:dyDescent="0.2">
      <c r="A3725" s="264"/>
      <c r="B3725" s="227"/>
      <c r="C3725" s="229"/>
      <c r="D3725" s="230"/>
      <c r="E3725" s="231"/>
      <c r="F3725" s="263"/>
      <c r="G3725" s="261"/>
      <c r="H3725" s="262"/>
      <c r="I3725" s="225"/>
      <c r="J3725" s="263"/>
    </row>
    <row r="3726" spans="1:10" ht="12" customHeight="1" x14ac:dyDescent="0.2">
      <c r="A3726" s="264"/>
      <c r="B3726" s="227"/>
      <c r="C3726" s="228"/>
      <c r="D3726" s="230"/>
      <c r="E3726" s="231"/>
      <c r="F3726" s="226"/>
      <c r="G3726" s="260"/>
      <c r="H3726" s="262"/>
      <c r="I3726" s="225"/>
      <c r="J3726" s="231"/>
    </row>
    <row r="3727" spans="1:10" ht="12" customHeight="1" x14ac:dyDescent="0.2">
      <c r="A3727" s="264"/>
      <c r="B3727" s="227"/>
      <c r="C3727" s="229"/>
      <c r="D3727" s="230"/>
      <c r="E3727" s="231"/>
      <c r="F3727" s="263"/>
      <c r="G3727" s="261"/>
      <c r="H3727" s="262"/>
      <c r="I3727" s="225"/>
      <c r="J3727" s="263"/>
    </row>
    <row r="3728" spans="1:10" ht="12" customHeight="1" x14ac:dyDescent="0.2">
      <c r="A3728" s="264"/>
      <c r="B3728" s="227"/>
      <c r="C3728" s="228"/>
      <c r="D3728" s="230"/>
      <c r="E3728" s="231"/>
      <c r="F3728" s="226"/>
      <c r="G3728" s="260"/>
      <c r="H3728" s="262"/>
      <c r="I3728" s="225"/>
      <c r="J3728" s="231"/>
    </row>
    <row r="3729" spans="1:10" ht="12" customHeight="1" x14ac:dyDescent="0.2">
      <c r="A3729" s="264"/>
      <c r="B3729" s="227"/>
      <c r="C3729" s="229"/>
      <c r="D3729" s="230"/>
      <c r="E3729" s="231"/>
      <c r="F3729" s="263"/>
      <c r="G3729" s="261"/>
      <c r="H3729" s="262"/>
      <c r="I3729" s="225"/>
      <c r="J3729" s="263"/>
    </row>
    <row r="3730" spans="1:10" ht="12" customHeight="1" x14ac:dyDescent="0.2">
      <c r="A3730" s="264"/>
      <c r="B3730" s="227"/>
      <c r="C3730" s="228"/>
      <c r="D3730" s="230"/>
      <c r="E3730" s="231"/>
      <c r="F3730" s="226"/>
      <c r="G3730" s="260"/>
      <c r="H3730" s="262"/>
      <c r="I3730" s="225"/>
      <c r="J3730" s="231"/>
    </row>
    <row r="3731" spans="1:10" ht="12" customHeight="1" x14ac:dyDescent="0.2">
      <c r="A3731" s="264"/>
      <c r="B3731" s="227"/>
      <c r="C3731" s="229"/>
      <c r="D3731" s="230"/>
      <c r="E3731" s="231"/>
      <c r="F3731" s="263"/>
      <c r="G3731" s="261"/>
      <c r="H3731" s="262"/>
      <c r="I3731" s="225"/>
      <c r="J3731" s="263"/>
    </row>
    <row r="3732" spans="1:10" ht="12" customHeight="1" x14ac:dyDescent="0.2">
      <c r="A3732" s="264"/>
      <c r="B3732" s="227"/>
      <c r="C3732" s="228"/>
      <c r="D3732" s="230"/>
      <c r="E3732" s="231"/>
      <c r="F3732" s="226"/>
      <c r="G3732" s="260"/>
      <c r="H3732" s="262"/>
      <c r="I3732" s="225"/>
      <c r="J3732" s="231"/>
    </row>
    <row r="3733" spans="1:10" ht="12" customHeight="1" x14ac:dyDescent="0.2">
      <c r="A3733" s="264"/>
      <c r="B3733" s="227"/>
      <c r="C3733" s="229"/>
      <c r="D3733" s="230"/>
      <c r="E3733" s="231"/>
      <c r="F3733" s="263"/>
      <c r="G3733" s="261"/>
      <c r="H3733" s="262"/>
      <c r="I3733" s="225"/>
      <c r="J3733" s="263"/>
    </row>
    <row r="3734" spans="1:10" ht="12" customHeight="1" x14ac:dyDescent="0.2">
      <c r="A3734" s="264"/>
      <c r="B3734" s="227"/>
      <c r="C3734" s="228"/>
      <c r="D3734" s="230"/>
      <c r="E3734" s="231"/>
      <c r="F3734" s="226"/>
      <c r="G3734" s="260"/>
      <c r="H3734" s="262"/>
      <c r="I3734" s="225"/>
      <c r="J3734" s="231"/>
    </row>
    <row r="3735" spans="1:10" ht="12" customHeight="1" x14ac:dyDescent="0.2">
      <c r="A3735" s="264"/>
      <c r="B3735" s="227"/>
      <c r="C3735" s="229"/>
      <c r="D3735" s="230"/>
      <c r="E3735" s="231"/>
      <c r="F3735" s="263"/>
      <c r="G3735" s="261"/>
      <c r="H3735" s="262"/>
      <c r="I3735" s="225"/>
      <c r="J3735" s="263"/>
    </row>
    <row r="3736" spans="1:10" ht="12" customHeight="1" x14ac:dyDescent="0.2">
      <c r="A3736" s="264"/>
      <c r="B3736" s="227"/>
      <c r="C3736" s="228"/>
      <c r="D3736" s="230"/>
      <c r="E3736" s="231"/>
      <c r="F3736" s="226"/>
      <c r="G3736" s="260"/>
      <c r="H3736" s="262"/>
      <c r="I3736" s="225"/>
      <c r="J3736" s="231"/>
    </row>
    <row r="3737" spans="1:10" ht="12" customHeight="1" x14ac:dyDescent="0.2">
      <c r="A3737" s="264"/>
      <c r="B3737" s="227"/>
      <c r="C3737" s="229"/>
      <c r="D3737" s="230"/>
      <c r="E3737" s="231"/>
      <c r="F3737" s="263"/>
      <c r="G3737" s="261"/>
      <c r="H3737" s="262"/>
      <c r="I3737" s="225"/>
      <c r="J3737" s="263"/>
    </row>
    <row r="3738" spans="1:10" ht="12" customHeight="1" x14ac:dyDescent="0.2">
      <c r="A3738" s="264"/>
      <c r="B3738" s="227"/>
      <c r="C3738" s="228"/>
      <c r="D3738" s="230"/>
      <c r="E3738" s="231"/>
      <c r="F3738" s="226"/>
      <c r="G3738" s="260"/>
      <c r="H3738" s="262"/>
      <c r="I3738" s="225"/>
      <c r="J3738" s="231"/>
    </row>
    <row r="3739" spans="1:10" ht="12" customHeight="1" x14ac:dyDescent="0.2">
      <c r="A3739" s="264"/>
      <c r="B3739" s="227"/>
      <c r="C3739" s="229"/>
      <c r="D3739" s="230"/>
      <c r="E3739" s="231"/>
      <c r="F3739" s="263"/>
      <c r="G3739" s="261"/>
      <c r="H3739" s="262"/>
      <c r="I3739" s="225"/>
      <c r="J3739" s="263"/>
    </row>
    <row r="3740" spans="1:10" ht="12" customHeight="1" x14ac:dyDescent="0.2">
      <c r="A3740" s="264"/>
      <c r="B3740" s="227"/>
      <c r="C3740" s="228"/>
      <c r="D3740" s="230"/>
      <c r="E3740" s="231"/>
      <c r="F3740" s="226"/>
      <c r="G3740" s="260"/>
      <c r="H3740" s="262"/>
      <c r="I3740" s="225"/>
      <c r="J3740" s="231"/>
    </row>
    <row r="3741" spans="1:10" ht="12" customHeight="1" x14ac:dyDescent="0.2">
      <c r="A3741" s="264"/>
      <c r="B3741" s="227"/>
      <c r="C3741" s="229"/>
      <c r="D3741" s="230"/>
      <c r="E3741" s="231"/>
      <c r="F3741" s="263"/>
      <c r="G3741" s="261"/>
      <c r="H3741" s="262"/>
      <c r="I3741" s="225"/>
      <c r="J3741" s="263"/>
    </row>
    <row r="3742" spans="1:10" ht="12" customHeight="1" x14ac:dyDescent="0.2">
      <c r="A3742" s="264"/>
      <c r="B3742" s="227"/>
      <c r="C3742" s="228"/>
      <c r="D3742" s="230"/>
      <c r="E3742" s="231"/>
      <c r="F3742" s="226"/>
      <c r="G3742" s="260"/>
      <c r="H3742" s="262"/>
      <c r="I3742" s="225"/>
      <c r="J3742" s="231"/>
    </row>
    <row r="3743" spans="1:10" ht="12" customHeight="1" x14ac:dyDescent="0.2">
      <c r="A3743" s="264"/>
      <c r="B3743" s="227"/>
      <c r="C3743" s="229"/>
      <c r="D3743" s="230"/>
      <c r="E3743" s="231"/>
      <c r="F3743" s="263"/>
      <c r="G3743" s="261"/>
      <c r="H3743" s="262"/>
      <c r="I3743" s="225"/>
      <c r="J3743" s="263"/>
    </row>
    <row r="3744" spans="1:10" ht="12" customHeight="1" x14ac:dyDescent="0.2">
      <c r="A3744" s="264"/>
      <c r="B3744" s="227"/>
      <c r="C3744" s="228"/>
      <c r="D3744" s="230"/>
      <c r="E3744" s="231"/>
      <c r="F3744" s="226"/>
      <c r="G3744" s="260"/>
      <c r="H3744" s="262"/>
      <c r="I3744" s="225"/>
      <c r="J3744" s="231"/>
    </row>
    <row r="3745" spans="1:10" ht="12" customHeight="1" x14ac:dyDescent="0.2">
      <c r="A3745" s="264"/>
      <c r="B3745" s="227"/>
      <c r="C3745" s="229"/>
      <c r="D3745" s="230"/>
      <c r="E3745" s="231"/>
      <c r="F3745" s="263"/>
      <c r="G3745" s="261"/>
      <c r="H3745" s="262"/>
      <c r="I3745" s="225"/>
      <c r="J3745" s="263"/>
    </row>
    <row r="3746" spans="1:10" ht="12" customHeight="1" x14ac:dyDescent="0.2">
      <c r="A3746" s="264"/>
      <c r="B3746" s="227"/>
      <c r="C3746" s="228"/>
      <c r="D3746" s="230"/>
      <c r="E3746" s="231"/>
      <c r="F3746" s="226"/>
      <c r="G3746" s="260"/>
      <c r="H3746" s="262"/>
      <c r="I3746" s="225"/>
      <c r="J3746" s="231"/>
    </row>
    <row r="3747" spans="1:10" ht="12" customHeight="1" x14ac:dyDescent="0.2">
      <c r="A3747" s="264"/>
      <c r="B3747" s="227"/>
      <c r="C3747" s="229"/>
      <c r="D3747" s="230"/>
      <c r="E3747" s="231"/>
      <c r="F3747" s="263"/>
      <c r="G3747" s="261"/>
      <c r="H3747" s="262"/>
      <c r="I3747" s="225"/>
      <c r="J3747" s="263"/>
    </row>
    <row r="3748" spans="1:10" ht="12" customHeight="1" x14ac:dyDescent="0.2">
      <c r="A3748" s="264"/>
      <c r="B3748" s="227"/>
      <c r="C3748" s="228"/>
      <c r="D3748" s="230"/>
      <c r="E3748" s="231"/>
      <c r="F3748" s="226"/>
      <c r="G3748" s="260"/>
      <c r="H3748" s="262"/>
      <c r="I3748" s="225"/>
      <c r="J3748" s="231"/>
    </row>
    <row r="3749" spans="1:10" ht="12" customHeight="1" x14ac:dyDescent="0.2">
      <c r="A3749" s="264"/>
      <c r="B3749" s="227"/>
      <c r="C3749" s="229"/>
      <c r="D3749" s="230"/>
      <c r="E3749" s="231"/>
      <c r="F3749" s="263"/>
      <c r="G3749" s="261"/>
      <c r="H3749" s="262"/>
      <c r="I3749" s="225"/>
      <c r="J3749" s="263"/>
    </row>
    <row r="3750" spans="1:10" ht="12" customHeight="1" x14ac:dyDescent="0.2">
      <c r="A3750" s="264"/>
      <c r="B3750" s="227"/>
      <c r="C3750" s="228"/>
      <c r="D3750" s="230"/>
      <c r="E3750" s="231"/>
      <c r="F3750" s="226"/>
      <c r="G3750" s="260"/>
      <c r="H3750" s="262"/>
      <c r="I3750" s="225"/>
      <c r="J3750" s="231"/>
    </row>
    <row r="3751" spans="1:10" ht="12" customHeight="1" x14ac:dyDescent="0.2">
      <c r="A3751" s="264"/>
      <c r="B3751" s="227"/>
      <c r="C3751" s="229"/>
      <c r="D3751" s="230"/>
      <c r="E3751" s="231"/>
      <c r="F3751" s="263"/>
      <c r="G3751" s="261"/>
      <c r="H3751" s="262"/>
      <c r="I3751" s="225"/>
      <c r="J3751" s="263"/>
    </row>
    <row r="3752" spans="1:10" ht="12" customHeight="1" x14ac:dyDescent="0.2">
      <c r="A3752" s="264"/>
      <c r="B3752" s="227"/>
      <c r="C3752" s="228"/>
      <c r="D3752" s="230"/>
      <c r="E3752" s="231"/>
      <c r="F3752" s="226"/>
      <c r="G3752" s="260"/>
      <c r="H3752" s="262"/>
      <c r="I3752" s="225"/>
      <c r="J3752" s="231"/>
    </row>
    <row r="3753" spans="1:10" ht="12" customHeight="1" x14ac:dyDescent="0.2">
      <c r="A3753" s="264"/>
      <c r="B3753" s="227"/>
      <c r="C3753" s="229"/>
      <c r="D3753" s="230"/>
      <c r="E3753" s="231"/>
      <c r="F3753" s="263"/>
      <c r="G3753" s="261"/>
      <c r="H3753" s="262"/>
      <c r="I3753" s="225"/>
      <c r="J3753" s="263"/>
    </row>
    <row r="3754" spans="1:10" ht="12" customHeight="1" x14ac:dyDescent="0.2">
      <c r="A3754" s="264"/>
      <c r="B3754" s="227"/>
      <c r="C3754" s="228"/>
      <c r="D3754" s="230"/>
      <c r="E3754" s="231"/>
      <c r="F3754" s="226"/>
      <c r="G3754" s="260"/>
      <c r="H3754" s="262"/>
      <c r="I3754" s="225"/>
      <c r="J3754" s="231"/>
    </row>
    <row r="3755" spans="1:10" ht="12" customHeight="1" x14ac:dyDescent="0.2">
      <c r="A3755" s="264"/>
      <c r="B3755" s="227"/>
      <c r="C3755" s="229"/>
      <c r="D3755" s="230"/>
      <c r="E3755" s="231"/>
      <c r="F3755" s="263"/>
      <c r="G3755" s="261"/>
      <c r="H3755" s="262"/>
      <c r="I3755" s="225"/>
      <c r="J3755" s="263"/>
    </row>
    <row r="3756" spans="1:10" ht="12" customHeight="1" x14ac:dyDescent="0.2">
      <c r="A3756" s="264"/>
      <c r="B3756" s="227"/>
      <c r="C3756" s="228"/>
      <c r="D3756" s="230"/>
      <c r="E3756" s="231"/>
      <c r="F3756" s="226"/>
      <c r="G3756" s="260"/>
      <c r="H3756" s="262"/>
      <c r="I3756" s="225"/>
      <c r="J3756" s="231"/>
    </row>
    <row r="3757" spans="1:10" ht="12" customHeight="1" x14ac:dyDescent="0.2">
      <c r="A3757" s="264"/>
      <c r="B3757" s="227"/>
      <c r="C3757" s="229"/>
      <c r="D3757" s="230"/>
      <c r="E3757" s="231"/>
      <c r="F3757" s="263"/>
      <c r="G3757" s="261"/>
      <c r="H3757" s="262"/>
      <c r="I3757" s="225"/>
      <c r="J3757" s="263"/>
    </row>
    <row r="3758" spans="1:10" ht="12" customHeight="1" x14ac:dyDescent="0.2">
      <c r="A3758" s="264"/>
      <c r="B3758" s="227"/>
      <c r="C3758" s="228"/>
      <c r="D3758" s="230"/>
      <c r="E3758" s="231"/>
      <c r="F3758" s="226"/>
      <c r="G3758" s="260"/>
      <c r="H3758" s="262"/>
      <c r="I3758" s="225"/>
      <c r="J3758" s="231"/>
    </row>
    <row r="3759" spans="1:10" ht="12" customHeight="1" x14ac:dyDescent="0.2">
      <c r="A3759" s="264"/>
      <c r="B3759" s="227"/>
      <c r="C3759" s="229"/>
      <c r="D3759" s="230"/>
      <c r="E3759" s="231"/>
      <c r="F3759" s="263"/>
      <c r="G3759" s="261"/>
      <c r="H3759" s="262"/>
      <c r="I3759" s="225"/>
      <c r="J3759" s="263"/>
    </row>
    <row r="3760" spans="1:10" ht="12" customHeight="1" x14ac:dyDescent="0.2">
      <c r="A3760" s="264"/>
      <c r="B3760" s="227"/>
      <c r="C3760" s="228"/>
      <c r="D3760" s="230"/>
      <c r="E3760" s="231"/>
      <c r="F3760" s="226"/>
      <c r="G3760" s="260"/>
      <c r="H3760" s="262"/>
      <c r="I3760" s="225"/>
      <c r="J3760" s="231"/>
    </row>
    <row r="3761" spans="1:10" ht="12" customHeight="1" x14ac:dyDescent="0.2">
      <c r="A3761" s="264"/>
      <c r="B3761" s="227"/>
      <c r="C3761" s="229"/>
      <c r="D3761" s="230"/>
      <c r="E3761" s="231"/>
      <c r="F3761" s="263"/>
      <c r="G3761" s="261"/>
      <c r="H3761" s="262"/>
      <c r="I3761" s="225"/>
      <c r="J3761" s="263"/>
    </row>
    <row r="3762" spans="1:10" ht="12" customHeight="1" x14ac:dyDescent="0.2">
      <c r="A3762" s="264"/>
      <c r="B3762" s="227"/>
      <c r="C3762" s="228"/>
      <c r="D3762" s="230"/>
      <c r="E3762" s="231"/>
      <c r="F3762" s="226"/>
      <c r="G3762" s="260"/>
      <c r="H3762" s="262"/>
      <c r="I3762" s="225"/>
      <c r="J3762" s="231"/>
    </row>
    <row r="3763" spans="1:10" ht="12" customHeight="1" x14ac:dyDescent="0.2">
      <c r="A3763" s="264"/>
      <c r="B3763" s="227"/>
      <c r="C3763" s="229"/>
      <c r="D3763" s="230"/>
      <c r="E3763" s="231"/>
      <c r="F3763" s="263"/>
      <c r="G3763" s="261"/>
      <c r="H3763" s="262"/>
      <c r="I3763" s="225"/>
      <c r="J3763" s="263"/>
    </row>
    <row r="3764" spans="1:10" ht="12" customHeight="1" x14ac:dyDescent="0.2">
      <c r="A3764" s="264"/>
      <c r="B3764" s="227"/>
      <c r="C3764" s="228"/>
      <c r="D3764" s="230"/>
      <c r="E3764" s="231"/>
      <c r="F3764" s="226"/>
      <c r="G3764" s="260"/>
      <c r="H3764" s="262"/>
      <c r="I3764" s="225"/>
      <c r="J3764" s="231"/>
    </row>
    <row r="3765" spans="1:10" ht="12" customHeight="1" x14ac:dyDescent="0.2">
      <c r="A3765" s="264"/>
      <c r="B3765" s="227"/>
      <c r="C3765" s="229"/>
      <c r="D3765" s="230"/>
      <c r="E3765" s="231"/>
      <c r="F3765" s="263"/>
      <c r="G3765" s="261"/>
      <c r="H3765" s="262"/>
      <c r="I3765" s="225"/>
      <c r="J3765" s="263"/>
    </row>
    <row r="3766" spans="1:10" ht="12" customHeight="1" x14ac:dyDescent="0.2">
      <c r="A3766" s="264"/>
      <c r="B3766" s="227"/>
      <c r="C3766" s="228"/>
      <c r="D3766" s="230"/>
      <c r="E3766" s="231"/>
      <c r="F3766" s="226"/>
      <c r="G3766" s="260"/>
      <c r="H3766" s="262"/>
      <c r="I3766" s="225"/>
      <c r="J3766" s="231"/>
    </row>
    <row r="3767" spans="1:10" ht="12" customHeight="1" x14ac:dyDescent="0.2">
      <c r="A3767" s="264"/>
      <c r="B3767" s="227"/>
      <c r="C3767" s="229"/>
      <c r="D3767" s="230"/>
      <c r="E3767" s="231"/>
      <c r="F3767" s="263"/>
      <c r="G3767" s="261"/>
      <c r="H3767" s="262"/>
      <c r="I3767" s="225"/>
      <c r="J3767" s="263"/>
    </row>
    <row r="3768" spans="1:10" ht="12" customHeight="1" x14ac:dyDescent="0.2">
      <c r="A3768" s="264"/>
      <c r="B3768" s="227"/>
      <c r="C3768" s="228"/>
      <c r="D3768" s="230"/>
      <c r="E3768" s="231"/>
      <c r="F3768" s="226"/>
      <c r="G3768" s="260"/>
      <c r="H3768" s="262"/>
      <c r="I3768" s="225"/>
      <c r="J3768" s="231"/>
    </row>
    <row r="3769" spans="1:10" ht="12" customHeight="1" x14ac:dyDescent="0.2">
      <c r="A3769" s="264"/>
      <c r="B3769" s="227"/>
      <c r="C3769" s="229"/>
      <c r="D3769" s="230"/>
      <c r="E3769" s="231"/>
      <c r="F3769" s="263"/>
      <c r="G3769" s="261"/>
      <c r="H3769" s="262"/>
      <c r="I3769" s="225"/>
      <c r="J3769" s="263"/>
    </row>
    <row r="3770" spans="1:10" ht="12" customHeight="1" x14ac:dyDescent="0.2">
      <c r="A3770" s="264"/>
      <c r="B3770" s="227"/>
      <c r="C3770" s="228"/>
      <c r="D3770" s="230"/>
      <c r="E3770" s="231"/>
      <c r="F3770" s="226"/>
      <c r="G3770" s="260"/>
      <c r="H3770" s="262"/>
      <c r="I3770" s="225"/>
      <c r="J3770" s="231"/>
    </row>
    <row r="3771" spans="1:10" ht="12" customHeight="1" x14ac:dyDescent="0.2">
      <c r="A3771" s="264"/>
      <c r="B3771" s="227"/>
      <c r="C3771" s="229"/>
      <c r="D3771" s="230"/>
      <c r="E3771" s="231"/>
      <c r="F3771" s="263"/>
      <c r="G3771" s="261"/>
      <c r="H3771" s="262"/>
      <c r="I3771" s="225"/>
      <c r="J3771" s="263"/>
    </row>
    <row r="3772" spans="1:10" ht="12" customHeight="1" x14ac:dyDescent="0.2">
      <c r="A3772" s="264"/>
      <c r="B3772" s="227"/>
      <c r="C3772" s="228"/>
      <c r="D3772" s="230"/>
      <c r="E3772" s="231"/>
      <c r="F3772" s="226"/>
      <c r="G3772" s="260"/>
      <c r="H3772" s="262"/>
      <c r="I3772" s="225"/>
      <c r="J3772" s="231"/>
    </row>
    <row r="3773" spans="1:10" ht="12" customHeight="1" x14ac:dyDescent="0.2">
      <c r="A3773" s="264"/>
      <c r="B3773" s="227"/>
      <c r="C3773" s="229"/>
      <c r="D3773" s="230"/>
      <c r="E3773" s="231"/>
      <c r="F3773" s="263"/>
      <c r="G3773" s="261"/>
      <c r="H3773" s="262"/>
      <c r="I3773" s="225"/>
      <c r="J3773" s="263"/>
    </row>
    <row r="3774" spans="1:10" ht="12" customHeight="1" x14ac:dyDescent="0.2">
      <c r="A3774" s="264"/>
      <c r="B3774" s="227"/>
      <c r="C3774" s="228"/>
      <c r="D3774" s="230"/>
      <c r="E3774" s="231"/>
      <c r="F3774" s="226"/>
      <c r="G3774" s="260"/>
      <c r="H3774" s="262"/>
      <c r="I3774" s="225"/>
      <c r="J3774" s="231"/>
    </row>
    <row r="3775" spans="1:10" ht="12" customHeight="1" x14ac:dyDescent="0.2">
      <c r="A3775" s="264"/>
      <c r="B3775" s="227"/>
      <c r="C3775" s="229"/>
      <c r="D3775" s="230"/>
      <c r="E3775" s="231"/>
      <c r="F3775" s="263"/>
      <c r="G3775" s="261"/>
      <c r="H3775" s="262"/>
      <c r="I3775" s="225"/>
      <c r="J3775" s="263"/>
    </row>
    <row r="3776" spans="1:10" ht="12" customHeight="1" x14ac:dyDescent="0.2">
      <c r="A3776" s="264"/>
      <c r="B3776" s="227"/>
      <c r="C3776" s="228"/>
      <c r="D3776" s="230"/>
      <c r="E3776" s="231"/>
      <c r="F3776" s="226"/>
      <c r="G3776" s="260"/>
      <c r="H3776" s="262"/>
      <c r="I3776" s="225"/>
      <c r="J3776" s="231"/>
    </row>
    <row r="3777" spans="1:10" ht="12" customHeight="1" x14ac:dyDescent="0.2">
      <c r="A3777" s="264"/>
      <c r="B3777" s="227"/>
      <c r="C3777" s="229"/>
      <c r="D3777" s="230"/>
      <c r="E3777" s="231"/>
      <c r="F3777" s="263"/>
      <c r="G3777" s="261"/>
      <c r="H3777" s="262"/>
      <c r="I3777" s="225"/>
      <c r="J3777" s="263"/>
    </row>
    <row r="3778" spans="1:10" ht="12" customHeight="1" x14ac:dyDescent="0.2">
      <c r="A3778" s="264"/>
      <c r="B3778" s="227"/>
      <c r="C3778" s="228"/>
      <c r="D3778" s="230"/>
      <c r="E3778" s="231"/>
      <c r="F3778" s="226"/>
      <c r="G3778" s="260"/>
      <c r="H3778" s="262"/>
      <c r="I3778" s="225"/>
      <c r="J3778" s="231"/>
    </row>
    <row r="3779" spans="1:10" ht="12" customHeight="1" x14ac:dyDescent="0.2">
      <c r="A3779" s="264"/>
      <c r="B3779" s="227"/>
      <c r="C3779" s="229"/>
      <c r="D3779" s="230"/>
      <c r="E3779" s="231"/>
      <c r="F3779" s="263"/>
      <c r="G3779" s="261"/>
      <c r="H3779" s="262"/>
      <c r="I3779" s="225"/>
      <c r="J3779" s="263"/>
    </row>
    <row r="3780" spans="1:10" ht="12" customHeight="1" x14ac:dyDescent="0.2">
      <c r="A3780" s="264"/>
      <c r="B3780" s="227"/>
      <c r="C3780" s="228"/>
      <c r="D3780" s="230"/>
      <c r="E3780" s="231"/>
      <c r="F3780" s="226"/>
      <c r="G3780" s="260"/>
      <c r="H3780" s="262"/>
      <c r="I3780" s="225"/>
      <c r="J3780" s="231"/>
    </row>
    <row r="3781" spans="1:10" ht="12" customHeight="1" x14ac:dyDescent="0.2">
      <c r="A3781" s="264"/>
      <c r="B3781" s="227"/>
      <c r="C3781" s="229"/>
      <c r="D3781" s="230"/>
      <c r="E3781" s="231"/>
      <c r="F3781" s="263"/>
      <c r="G3781" s="261"/>
      <c r="H3781" s="262"/>
      <c r="I3781" s="225"/>
      <c r="J3781" s="263"/>
    </row>
    <row r="3782" spans="1:10" ht="12" customHeight="1" x14ac:dyDescent="0.2">
      <c r="A3782" s="264"/>
      <c r="B3782" s="227"/>
      <c r="C3782" s="228"/>
      <c r="D3782" s="230"/>
      <c r="E3782" s="231"/>
      <c r="F3782" s="226"/>
      <c r="G3782" s="260"/>
      <c r="H3782" s="262"/>
      <c r="I3782" s="225"/>
      <c r="J3782" s="231"/>
    </row>
    <row r="3783" spans="1:10" ht="12" customHeight="1" x14ac:dyDescent="0.2">
      <c r="A3783" s="264"/>
      <c r="B3783" s="227"/>
      <c r="C3783" s="229"/>
      <c r="D3783" s="230"/>
      <c r="E3783" s="231"/>
      <c r="F3783" s="263"/>
      <c r="G3783" s="261"/>
      <c r="H3783" s="262"/>
      <c r="I3783" s="225"/>
      <c r="J3783" s="263"/>
    </row>
    <row r="3784" spans="1:10" ht="12" customHeight="1" x14ac:dyDescent="0.2">
      <c r="A3784" s="264"/>
      <c r="B3784" s="227"/>
      <c r="C3784" s="228"/>
      <c r="D3784" s="230"/>
      <c r="E3784" s="231"/>
      <c r="F3784" s="226"/>
      <c r="G3784" s="260"/>
      <c r="H3784" s="262"/>
      <c r="I3784" s="225"/>
      <c r="J3784" s="231"/>
    </row>
    <row r="3785" spans="1:10" ht="12" customHeight="1" x14ac:dyDescent="0.2">
      <c r="A3785" s="264"/>
      <c r="B3785" s="227"/>
      <c r="C3785" s="229"/>
      <c r="D3785" s="230"/>
      <c r="E3785" s="231"/>
      <c r="F3785" s="263"/>
      <c r="G3785" s="261"/>
      <c r="H3785" s="262"/>
      <c r="I3785" s="225"/>
      <c r="J3785" s="263"/>
    </row>
    <row r="3786" spans="1:10" ht="12" customHeight="1" x14ac:dyDescent="0.2">
      <c r="A3786" s="264"/>
      <c r="B3786" s="227"/>
      <c r="C3786" s="228"/>
      <c r="D3786" s="230"/>
      <c r="E3786" s="231"/>
      <c r="F3786" s="226"/>
      <c r="G3786" s="260"/>
      <c r="H3786" s="262"/>
      <c r="I3786" s="225"/>
      <c r="J3786" s="231"/>
    </row>
    <row r="3787" spans="1:10" ht="12" customHeight="1" x14ac:dyDescent="0.2">
      <c r="A3787" s="264"/>
      <c r="B3787" s="227"/>
      <c r="C3787" s="229"/>
      <c r="D3787" s="230"/>
      <c r="E3787" s="231"/>
      <c r="F3787" s="263"/>
      <c r="G3787" s="261"/>
      <c r="H3787" s="262"/>
      <c r="I3787" s="225"/>
      <c r="J3787" s="263"/>
    </row>
    <row r="3788" spans="1:10" ht="12" customHeight="1" x14ac:dyDescent="0.2">
      <c r="A3788" s="264"/>
      <c r="B3788" s="227"/>
      <c r="C3788" s="228"/>
      <c r="D3788" s="230"/>
      <c r="E3788" s="231"/>
      <c r="F3788" s="226"/>
      <c r="G3788" s="260"/>
      <c r="H3788" s="262"/>
      <c r="I3788" s="225"/>
      <c r="J3788" s="231"/>
    </row>
    <row r="3789" spans="1:10" ht="12" customHeight="1" x14ac:dyDescent="0.2">
      <c r="A3789" s="264"/>
      <c r="B3789" s="227"/>
      <c r="C3789" s="229"/>
      <c r="D3789" s="230"/>
      <c r="E3789" s="231"/>
      <c r="F3789" s="263"/>
      <c r="G3789" s="261"/>
      <c r="H3789" s="262"/>
      <c r="I3789" s="225"/>
      <c r="J3789" s="263"/>
    </row>
    <row r="3790" spans="1:10" ht="12" customHeight="1" x14ac:dyDescent="0.2">
      <c r="A3790" s="264"/>
      <c r="B3790" s="227"/>
      <c r="C3790" s="228"/>
      <c r="D3790" s="230"/>
      <c r="E3790" s="231"/>
      <c r="F3790" s="226"/>
      <c r="G3790" s="260"/>
      <c r="H3790" s="262"/>
      <c r="I3790" s="225"/>
      <c r="J3790" s="231"/>
    </row>
    <row r="3791" spans="1:10" ht="12" customHeight="1" x14ac:dyDescent="0.2">
      <c r="A3791" s="264"/>
      <c r="B3791" s="227"/>
      <c r="C3791" s="229"/>
      <c r="D3791" s="230"/>
      <c r="E3791" s="231"/>
      <c r="F3791" s="263"/>
      <c r="G3791" s="261"/>
      <c r="H3791" s="262"/>
      <c r="I3791" s="225"/>
      <c r="J3791" s="263"/>
    </row>
    <row r="3792" spans="1:10" ht="12" customHeight="1" x14ac:dyDescent="0.2">
      <c r="A3792" s="264"/>
      <c r="B3792" s="227"/>
      <c r="C3792" s="228"/>
      <c r="D3792" s="230"/>
      <c r="E3792" s="231"/>
      <c r="F3792" s="226"/>
      <c r="G3792" s="260"/>
      <c r="H3792" s="262"/>
      <c r="I3792" s="225"/>
      <c r="J3792" s="231"/>
    </row>
    <row r="3793" spans="1:10" ht="12" customHeight="1" x14ac:dyDescent="0.2">
      <c r="A3793" s="264"/>
      <c r="B3793" s="227"/>
      <c r="C3793" s="229"/>
      <c r="D3793" s="230"/>
      <c r="E3793" s="231"/>
      <c r="F3793" s="263"/>
      <c r="G3793" s="261"/>
      <c r="H3793" s="262"/>
      <c r="I3793" s="225"/>
      <c r="J3793" s="263"/>
    </row>
    <row r="3794" spans="1:10" ht="12" customHeight="1" x14ac:dyDescent="0.2">
      <c r="A3794" s="264"/>
      <c r="B3794" s="227"/>
      <c r="C3794" s="228"/>
      <c r="D3794" s="230"/>
      <c r="E3794" s="231"/>
      <c r="F3794" s="226"/>
      <c r="G3794" s="260"/>
      <c r="H3794" s="262"/>
      <c r="I3794" s="225"/>
      <c r="J3794" s="231"/>
    </row>
    <row r="3795" spans="1:10" ht="12" customHeight="1" x14ac:dyDescent="0.2">
      <c r="A3795" s="264"/>
      <c r="B3795" s="227"/>
      <c r="C3795" s="229"/>
      <c r="D3795" s="230"/>
      <c r="E3795" s="231"/>
      <c r="F3795" s="263"/>
      <c r="G3795" s="261"/>
      <c r="H3795" s="262"/>
      <c r="I3795" s="225"/>
      <c r="J3795" s="263"/>
    </row>
    <row r="3796" spans="1:10" ht="12" customHeight="1" x14ac:dyDescent="0.2">
      <c r="A3796" s="264"/>
      <c r="B3796" s="227"/>
      <c r="C3796" s="228"/>
      <c r="D3796" s="230"/>
      <c r="E3796" s="231"/>
      <c r="F3796" s="226"/>
      <c r="G3796" s="260"/>
      <c r="H3796" s="262"/>
      <c r="I3796" s="225"/>
      <c r="J3796" s="231"/>
    </row>
    <row r="3797" spans="1:10" ht="12" customHeight="1" x14ac:dyDescent="0.2">
      <c r="A3797" s="264"/>
      <c r="B3797" s="227"/>
      <c r="C3797" s="229"/>
      <c r="D3797" s="230"/>
      <c r="E3797" s="231"/>
      <c r="F3797" s="263"/>
      <c r="G3797" s="261"/>
      <c r="H3797" s="262"/>
      <c r="I3797" s="225"/>
      <c r="J3797" s="263"/>
    </row>
    <row r="3798" spans="1:10" ht="12" customHeight="1" x14ac:dyDescent="0.2">
      <c r="A3798" s="264"/>
      <c r="B3798" s="227"/>
      <c r="C3798" s="228"/>
      <c r="D3798" s="230"/>
      <c r="E3798" s="231"/>
      <c r="F3798" s="226"/>
      <c r="G3798" s="260"/>
      <c r="H3798" s="262"/>
      <c r="I3798" s="225"/>
      <c r="J3798" s="231"/>
    </row>
    <row r="3799" spans="1:10" ht="12" customHeight="1" x14ac:dyDescent="0.2">
      <c r="A3799" s="264"/>
      <c r="B3799" s="227"/>
      <c r="C3799" s="229"/>
      <c r="D3799" s="230"/>
      <c r="E3799" s="231"/>
      <c r="F3799" s="263"/>
      <c r="G3799" s="261"/>
      <c r="H3799" s="262"/>
      <c r="I3799" s="225"/>
      <c r="J3799" s="263"/>
    </row>
    <row r="3800" spans="1:10" ht="12" customHeight="1" x14ac:dyDescent="0.2">
      <c r="A3800" s="264"/>
      <c r="B3800" s="227"/>
      <c r="C3800" s="228"/>
      <c r="D3800" s="230"/>
      <c r="E3800" s="231"/>
      <c r="F3800" s="226"/>
      <c r="G3800" s="260"/>
      <c r="H3800" s="262"/>
      <c r="I3800" s="225"/>
      <c r="J3800" s="231"/>
    </row>
    <row r="3801" spans="1:10" ht="12" customHeight="1" x14ac:dyDescent="0.2">
      <c r="A3801" s="264"/>
      <c r="B3801" s="227"/>
      <c r="C3801" s="229"/>
      <c r="D3801" s="230"/>
      <c r="E3801" s="231"/>
      <c r="F3801" s="263"/>
      <c r="G3801" s="261"/>
      <c r="H3801" s="262"/>
      <c r="I3801" s="225"/>
      <c r="J3801" s="263"/>
    </row>
    <row r="3802" spans="1:10" ht="12" customHeight="1" x14ac:dyDescent="0.2">
      <c r="A3802" s="264"/>
      <c r="B3802" s="227"/>
      <c r="C3802" s="228"/>
      <c r="D3802" s="230"/>
      <c r="E3802" s="231"/>
      <c r="F3802" s="226"/>
      <c r="G3802" s="260"/>
      <c r="H3802" s="262"/>
      <c r="I3802" s="225"/>
      <c r="J3802" s="231"/>
    </row>
    <row r="3803" spans="1:10" ht="12" customHeight="1" x14ac:dyDescent="0.2">
      <c r="A3803" s="264"/>
      <c r="B3803" s="227"/>
      <c r="C3803" s="229"/>
      <c r="D3803" s="230"/>
      <c r="E3803" s="231"/>
      <c r="F3803" s="263"/>
      <c r="G3803" s="261"/>
      <c r="H3803" s="262"/>
      <c r="I3803" s="225"/>
      <c r="J3803" s="263"/>
    </row>
    <row r="3804" spans="1:10" ht="12" customHeight="1" x14ac:dyDescent="0.2">
      <c r="A3804" s="264"/>
      <c r="B3804" s="227"/>
      <c r="C3804" s="228"/>
      <c r="D3804" s="230"/>
      <c r="E3804" s="231"/>
      <c r="F3804" s="226"/>
      <c r="G3804" s="260"/>
      <c r="H3804" s="262"/>
      <c r="I3804" s="225"/>
      <c r="J3804" s="231"/>
    </row>
    <row r="3805" spans="1:10" ht="12" customHeight="1" x14ac:dyDescent="0.2">
      <c r="A3805" s="264"/>
      <c r="B3805" s="227"/>
      <c r="C3805" s="229"/>
      <c r="D3805" s="230"/>
      <c r="E3805" s="231"/>
      <c r="F3805" s="263"/>
      <c r="G3805" s="261"/>
      <c r="H3805" s="262"/>
      <c r="I3805" s="225"/>
      <c r="J3805" s="263"/>
    </row>
    <row r="3806" spans="1:10" ht="12" customHeight="1" x14ac:dyDescent="0.2">
      <c r="A3806" s="264"/>
      <c r="B3806" s="227"/>
      <c r="C3806" s="228"/>
      <c r="D3806" s="230"/>
      <c r="E3806" s="231"/>
      <c r="F3806" s="226"/>
      <c r="G3806" s="260"/>
      <c r="H3806" s="262"/>
      <c r="I3806" s="225"/>
      <c r="J3806" s="231"/>
    </row>
    <row r="3807" spans="1:10" ht="12" customHeight="1" x14ac:dyDescent="0.2">
      <c r="A3807" s="264"/>
      <c r="B3807" s="227"/>
      <c r="C3807" s="229"/>
      <c r="D3807" s="230"/>
      <c r="E3807" s="231"/>
      <c r="F3807" s="263"/>
      <c r="G3807" s="261"/>
      <c r="H3807" s="262"/>
      <c r="I3807" s="225"/>
      <c r="J3807" s="263"/>
    </row>
    <row r="3808" spans="1:10" ht="12" customHeight="1" x14ac:dyDescent="0.2">
      <c r="A3808" s="264"/>
      <c r="B3808" s="227"/>
      <c r="C3808" s="228"/>
      <c r="D3808" s="230"/>
      <c r="E3808" s="231"/>
      <c r="F3808" s="226"/>
      <c r="G3808" s="260"/>
      <c r="H3808" s="262"/>
      <c r="I3808" s="225"/>
      <c r="J3808" s="231"/>
    </row>
    <row r="3809" spans="1:10" ht="12" customHeight="1" x14ac:dyDescent="0.2">
      <c r="A3809" s="264"/>
      <c r="B3809" s="227"/>
      <c r="C3809" s="229"/>
      <c r="D3809" s="230"/>
      <c r="E3809" s="231"/>
      <c r="F3809" s="263"/>
      <c r="G3809" s="261"/>
      <c r="H3809" s="262"/>
      <c r="I3809" s="225"/>
      <c r="J3809" s="263"/>
    </row>
    <row r="3810" spans="1:10" ht="12" customHeight="1" x14ac:dyDescent="0.2">
      <c r="A3810" s="264"/>
      <c r="B3810" s="227"/>
      <c r="C3810" s="228"/>
      <c r="D3810" s="230"/>
      <c r="E3810" s="231"/>
      <c r="F3810" s="226"/>
      <c r="G3810" s="260"/>
      <c r="H3810" s="262"/>
      <c r="I3810" s="225"/>
      <c r="J3810" s="231"/>
    </row>
    <row r="3811" spans="1:10" ht="12" customHeight="1" x14ac:dyDescent="0.2">
      <c r="A3811" s="264"/>
      <c r="B3811" s="227"/>
      <c r="C3811" s="229"/>
      <c r="D3811" s="230"/>
      <c r="E3811" s="231"/>
      <c r="F3811" s="263"/>
      <c r="G3811" s="261"/>
      <c r="H3811" s="262"/>
      <c r="I3811" s="225"/>
      <c r="J3811" s="263"/>
    </row>
    <row r="3812" spans="1:10" ht="12" customHeight="1" x14ac:dyDescent="0.2">
      <c r="A3812" s="264"/>
      <c r="B3812" s="227"/>
      <c r="C3812" s="228"/>
      <c r="D3812" s="230"/>
      <c r="E3812" s="231"/>
      <c r="F3812" s="226"/>
      <c r="G3812" s="260"/>
      <c r="H3812" s="262"/>
      <c r="I3812" s="225"/>
      <c r="J3812" s="231"/>
    </row>
    <row r="3813" spans="1:10" ht="12" customHeight="1" x14ac:dyDescent="0.2">
      <c r="A3813" s="264"/>
      <c r="B3813" s="227"/>
      <c r="C3813" s="229"/>
      <c r="D3813" s="230"/>
      <c r="E3813" s="231"/>
      <c r="F3813" s="263"/>
      <c r="G3813" s="261"/>
      <c r="H3813" s="262"/>
      <c r="I3813" s="225"/>
      <c r="J3813" s="263"/>
    </row>
    <row r="3814" spans="1:10" ht="12" customHeight="1" x14ac:dyDescent="0.2">
      <c r="A3814" s="264"/>
      <c r="B3814" s="227"/>
      <c r="C3814" s="228"/>
      <c r="D3814" s="230"/>
      <c r="E3814" s="231"/>
      <c r="F3814" s="226"/>
      <c r="G3814" s="260"/>
      <c r="H3814" s="262"/>
      <c r="I3814" s="225"/>
      <c r="J3814" s="231"/>
    </row>
    <row r="3815" spans="1:10" ht="12" customHeight="1" x14ac:dyDescent="0.2">
      <c r="A3815" s="264"/>
      <c r="B3815" s="227"/>
      <c r="C3815" s="229"/>
      <c r="D3815" s="230"/>
      <c r="E3815" s="231"/>
      <c r="F3815" s="263"/>
      <c r="G3815" s="261"/>
      <c r="H3815" s="262"/>
      <c r="I3815" s="225"/>
      <c r="J3815" s="263"/>
    </row>
    <row r="3816" spans="1:10" ht="12" customHeight="1" x14ac:dyDescent="0.2">
      <c r="A3816" s="264"/>
      <c r="B3816" s="227"/>
      <c r="C3816" s="228"/>
      <c r="D3816" s="230"/>
      <c r="E3816" s="231"/>
      <c r="F3816" s="226"/>
      <c r="G3816" s="260"/>
      <c r="H3816" s="262"/>
      <c r="I3816" s="225"/>
      <c r="J3816" s="231"/>
    </row>
    <row r="3817" spans="1:10" ht="12" customHeight="1" x14ac:dyDescent="0.2">
      <c r="A3817" s="264"/>
      <c r="B3817" s="227"/>
      <c r="C3817" s="229"/>
      <c r="D3817" s="230"/>
      <c r="E3817" s="231"/>
      <c r="F3817" s="263"/>
      <c r="G3817" s="261"/>
      <c r="H3817" s="262"/>
      <c r="I3817" s="225"/>
      <c r="J3817" s="263"/>
    </row>
    <row r="3818" spans="1:10" ht="12" customHeight="1" x14ac:dyDescent="0.2">
      <c r="A3818" s="264"/>
      <c r="B3818" s="227"/>
      <c r="C3818" s="228"/>
      <c r="D3818" s="230"/>
      <c r="E3818" s="231"/>
      <c r="F3818" s="226"/>
      <c r="G3818" s="260"/>
      <c r="H3818" s="262"/>
      <c r="I3818" s="225"/>
      <c r="J3818" s="231"/>
    </row>
    <row r="3819" spans="1:10" ht="12" customHeight="1" x14ac:dyDescent="0.2">
      <c r="A3819" s="264"/>
      <c r="B3819" s="227"/>
      <c r="C3819" s="229"/>
      <c r="D3819" s="230"/>
      <c r="E3819" s="231"/>
      <c r="F3819" s="263"/>
      <c r="G3819" s="261"/>
      <c r="H3819" s="262"/>
      <c r="I3819" s="225"/>
      <c r="J3819" s="263"/>
    </row>
    <row r="3820" spans="1:10" ht="12" customHeight="1" x14ac:dyDescent="0.2">
      <c r="A3820" s="264"/>
      <c r="B3820" s="227"/>
      <c r="C3820" s="228"/>
      <c r="D3820" s="230"/>
      <c r="E3820" s="231"/>
      <c r="F3820" s="226"/>
      <c r="G3820" s="260"/>
      <c r="H3820" s="262"/>
      <c r="I3820" s="225"/>
      <c r="J3820" s="231"/>
    </row>
    <row r="3821" spans="1:10" ht="12" customHeight="1" x14ac:dyDescent="0.2">
      <c r="A3821" s="264"/>
      <c r="B3821" s="227"/>
      <c r="C3821" s="229"/>
      <c r="D3821" s="230"/>
      <c r="E3821" s="231"/>
      <c r="F3821" s="263"/>
      <c r="G3821" s="261"/>
      <c r="H3821" s="262"/>
      <c r="I3821" s="225"/>
      <c r="J3821" s="263"/>
    </row>
    <row r="3822" spans="1:10" ht="12" customHeight="1" x14ac:dyDescent="0.2">
      <c r="A3822" s="264"/>
      <c r="B3822" s="227"/>
      <c r="C3822" s="228"/>
      <c r="D3822" s="230"/>
      <c r="E3822" s="231"/>
      <c r="F3822" s="226"/>
      <c r="G3822" s="260"/>
      <c r="H3822" s="262"/>
      <c r="I3822" s="225"/>
      <c r="J3822" s="231"/>
    </row>
    <row r="3823" spans="1:10" ht="12" customHeight="1" x14ac:dyDescent="0.2">
      <c r="A3823" s="264"/>
      <c r="B3823" s="227"/>
      <c r="C3823" s="229"/>
      <c r="D3823" s="230"/>
      <c r="E3823" s="231"/>
      <c r="F3823" s="263"/>
      <c r="G3823" s="261"/>
      <c r="H3823" s="262"/>
      <c r="I3823" s="225"/>
      <c r="J3823" s="263"/>
    </row>
    <row r="3824" spans="1:10" ht="12" customHeight="1" x14ac:dyDescent="0.2">
      <c r="A3824" s="264"/>
      <c r="B3824" s="227"/>
      <c r="C3824" s="228"/>
      <c r="D3824" s="230"/>
      <c r="E3824" s="231"/>
      <c r="F3824" s="226"/>
      <c r="G3824" s="260"/>
      <c r="H3824" s="262"/>
      <c r="I3824" s="225"/>
      <c r="J3824" s="231"/>
    </row>
    <row r="3825" spans="1:10" ht="12" customHeight="1" x14ac:dyDescent="0.2">
      <c r="A3825" s="264"/>
      <c r="B3825" s="227"/>
      <c r="C3825" s="229"/>
      <c r="D3825" s="230"/>
      <c r="E3825" s="231"/>
      <c r="F3825" s="263"/>
      <c r="G3825" s="261"/>
      <c r="H3825" s="262"/>
      <c r="I3825" s="225"/>
      <c r="J3825" s="263"/>
    </row>
    <row r="3826" spans="1:10" ht="12" customHeight="1" x14ac:dyDescent="0.2">
      <c r="A3826" s="264"/>
      <c r="B3826" s="227"/>
      <c r="C3826" s="228"/>
      <c r="D3826" s="230"/>
      <c r="E3826" s="231"/>
      <c r="F3826" s="226"/>
      <c r="G3826" s="260"/>
      <c r="H3826" s="262"/>
      <c r="I3826" s="225"/>
      <c r="J3826" s="231"/>
    </row>
    <row r="3827" spans="1:10" ht="12" customHeight="1" x14ac:dyDescent="0.2">
      <c r="A3827" s="264"/>
      <c r="B3827" s="227"/>
      <c r="C3827" s="229"/>
      <c r="D3827" s="230"/>
      <c r="E3827" s="231"/>
      <c r="F3827" s="263"/>
      <c r="G3827" s="261"/>
      <c r="H3827" s="262"/>
      <c r="I3827" s="225"/>
      <c r="J3827" s="263"/>
    </row>
    <row r="3828" spans="1:10" ht="12" customHeight="1" x14ac:dyDescent="0.2">
      <c r="A3828" s="264"/>
      <c r="B3828" s="227"/>
      <c r="C3828" s="228"/>
      <c r="D3828" s="230"/>
      <c r="E3828" s="231"/>
      <c r="F3828" s="226"/>
      <c r="G3828" s="260"/>
      <c r="H3828" s="262"/>
      <c r="I3828" s="225"/>
      <c r="J3828" s="231"/>
    </row>
    <row r="3829" spans="1:10" ht="12" customHeight="1" x14ac:dyDescent="0.2">
      <c r="A3829" s="264"/>
      <c r="B3829" s="227"/>
      <c r="C3829" s="229"/>
      <c r="D3829" s="230"/>
      <c r="E3829" s="231"/>
      <c r="F3829" s="263"/>
      <c r="G3829" s="261"/>
      <c r="H3829" s="262"/>
      <c r="I3829" s="225"/>
      <c r="J3829" s="263"/>
    </row>
    <row r="3830" spans="1:10" ht="12" customHeight="1" x14ac:dyDescent="0.2">
      <c r="A3830" s="264"/>
      <c r="B3830" s="227"/>
      <c r="C3830" s="228"/>
      <c r="D3830" s="230"/>
      <c r="E3830" s="231"/>
      <c r="F3830" s="226"/>
      <c r="G3830" s="260"/>
      <c r="H3830" s="262"/>
      <c r="I3830" s="225"/>
      <c r="J3830" s="231"/>
    </row>
    <row r="3831" spans="1:10" ht="12" customHeight="1" x14ac:dyDescent="0.2">
      <c r="A3831" s="264"/>
      <c r="B3831" s="227"/>
      <c r="C3831" s="229"/>
      <c r="D3831" s="230"/>
      <c r="E3831" s="231"/>
      <c r="F3831" s="263"/>
      <c r="G3831" s="261"/>
      <c r="H3831" s="262"/>
      <c r="I3831" s="225"/>
      <c r="J3831" s="263"/>
    </row>
    <row r="3832" spans="1:10" ht="12" customHeight="1" x14ac:dyDescent="0.2">
      <c r="A3832" s="264"/>
      <c r="B3832" s="227"/>
      <c r="C3832" s="228"/>
      <c r="D3832" s="230"/>
      <c r="E3832" s="231"/>
      <c r="F3832" s="226"/>
      <c r="G3832" s="260"/>
      <c r="H3832" s="262"/>
      <c r="I3832" s="225"/>
      <c r="J3832" s="231"/>
    </row>
    <row r="3833" spans="1:10" ht="12" customHeight="1" x14ac:dyDescent="0.2">
      <c r="A3833" s="264"/>
      <c r="B3833" s="227"/>
      <c r="C3833" s="229"/>
      <c r="D3833" s="230"/>
      <c r="E3833" s="231"/>
      <c r="F3833" s="263"/>
      <c r="G3833" s="261"/>
      <c r="H3833" s="262"/>
      <c r="I3833" s="225"/>
      <c r="J3833" s="263"/>
    </row>
    <row r="3834" spans="1:10" ht="12" customHeight="1" x14ac:dyDescent="0.2">
      <c r="A3834" s="264"/>
      <c r="B3834" s="227"/>
      <c r="C3834" s="228"/>
      <c r="D3834" s="230"/>
      <c r="E3834" s="231"/>
      <c r="F3834" s="226"/>
      <c r="G3834" s="260"/>
      <c r="H3834" s="262"/>
      <c r="I3834" s="225"/>
      <c r="J3834" s="231"/>
    </row>
    <row r="3835" spans="1:10" ht="12" customHeight="1" x14ac:dyDescent="0.2">
      <c r="A3835" s="264"/>
      <c r="B3835" s="227"/>
      <c r="C3835" s="229"/>
      <c r="D3835" s="230"/>
      <c r="E3835" s="231"/>
      <c r="F3835" s="263"/>
      <c r="G3835" s="261"/>
      <c r="H3835" s="262"/>
      <c r="I3835" s="225"/>
      <c r="J3835" s="263"/>
    </row>
    <row r="3836" spans="1:10" ht="12" customHeight="1" x14ac:dyDescent="0.2">
      <c r="A3836" s="264"/>
      <c r="B3836" s="227"/>
      <c r="C3836" s="228"/>
      <c r="D3836" s="230"/>
      <c r="E3836" s="231"/>
      <c r="F3836" s="226"/>
      <c r="G3836" s="260"/>
      <c r="H3836" s="262"/>
      <c r="I3836" s="225"/>
      <c r="J3836" s="231"/>
    </row>
    <row r="3837" spans="1:10" ht="12" customHeight="1" x14ac:dyDescent="0.2">
      <c r="A3837" s="264"/>
      <c r="B3837" s="227"/>
      <c r="C3837" s="229"/>
      <c r="D3837" s="230"/>
      <c r="E3837" s="231"/>
      <c r="F3837" s="263"/>
      <c r="G3837" s="261"/>
      <c r="H3837" s="262"/>
      <c r="I3837" s="225"/>
      <c r="J3837" s="263"/>
    </row>
    <row r="3838" spans="1:10" ht="12" customHeight="1" x14ac:dyDescent="0.2">
      <c r="A3838" s="264"/>
      <c r="B3838" s="227"/>
      <c r="C3838" s="228"/>
      <c r="D3838" s="230"/>
      <c r="E3838" s="231"/>
      <c r="F3838" s="226"/>
      <c r="G3838" s="260"/>
      <c r="H3838" s="262"/>
      <c r="I3838" s="225"/>
      <c r="J3838" s="231"/>
    </row>
    <row r="3839" spans="1:10" ht="12" customHeight="1" x14ac:dyDescent="0.2">
      <c r="A3839" s="264"/>
      <c r="B3839" s="227"/>
      <c r="C3839" s="229"/>
      <c r="D3839" s="230"/>
      <c r="E3839" s="231"/>
      <c r="F3839" s="263"/>
      <c r="G3839" s="261"/>
      <c r="H3839" s="262"/>
      <c r="I3839" s="225"/>
      <c r="J3839" s="263"/>
    </row>
    <row r="3840" spans="1:10" ht="12" customHeight="1" x14ac:dyDescent="0.2">
      <c r="A3840" s="264"/>
      <c r="B3840" s="227"/>
      <c r="C3840" s="228"/>
      <c r="D3840" s="230"/>
      <c r="E3840" s="231"/>
      <c r="F3840" s="226"/>
      <c r="G3840" s="260"/>
      <c r="H3840" s="262"/>
      <c r="I3840" s="225"/>
      <c r="J3840" s="231"/>
    </row>
    <row r="3841" spans="1:10" ht="12" customHeight="1" x14ac:dyDescent="0.2">
      <c r="A3841" s="264"/>
      <c r="B3841" s="227"/>
      <c r="C3841" s="229"/>
      <c r="D3841" s="230"/>
      <c r="E3841" s="231"/>
      <c r="F3841" s="263"/>
      <c r="G3841" s="261"/>
      <c r="H3841" s="262"/>
      <c r="I3841" s="225"/>
      <c r="J3841" s="263"/>
    </row>
    <row r="3842" spans="1:10" ht="12" customHeight="1" x14ac:dyDescent="0.2">
      <c r="A3842" s="264"/>
      <c r="B3842" s="227"/>
      <c r="C3842" s="228"/>
      <c r="D3842" s="230"/>
      <c r="E3842" s="231"/>
      <c r="F3842" s="226"/>
      <c r="G3842" s="260"/>
      <c r="H3842" s="262"/>
      <c r="I3842" s="225"/>
      <c r="J3842" s="231"/>
    </row>
    <row r="3843" spans="1:10" ht="12" customHeight="1" x14ac:dyDescent="0.2">
      <c r="A3843" s="264"/>
      <c r="B3843" s="227"/>
      <c r="C3843" s="229"/>
      <c r="D3843" s="230"/>
      <c r="E3843" s="231"/>
      <c r="F3843" s="263"/>
      <c r="G3843" s="261"/>
      <c r="H3843" s="262"/>
      <c r="I3843" s="225"/>
      <c r="J3843" s="263"/>
    </row>
    <row r="3844" spans="1:10" ht="12" customHeight="1" x14ac:dyDescent="0.2">
      <c r="A3844" s="264"/>
      <c r="B3844" s="227"/>
      <c r="C3844" s="228"/>
      <c r="D3844" s="230"/>
      <c r="E3844" s="231"/>
      <c r="F3844" s="226"/>
      <c r="G3844" s="260"/>
      <c r="H3844" s="262"/>
      <c r="I3844" s="225"/>
      <c r="J3844" s="231"/>
    </row>
    <row r="3845" spans="1:10" ht="12" customHeight="1" x14ac:dyDescent="0.2">
      <c r="A3845" s="264"/>
      <c r="B3845" s="227"/>
      <c r="C3845" s="229"/>
      <c r="D3845" s="230"/>
      <c r="E3845" s="231"/>
      <c r="F3845" s="263"/>
      <c r="G3845" s="261"/>
      <c r="H3845" s="262"/>
      <c r="I3845" s="225"/>
      <c r="J3845" s="263"/>
    </row>
    <row r="3846" spans="1:10" ht="12" customHeight="1" x14ac:dyDescent="0.2">
      <c r="A3846" s="264"/>
      <c r="B3846" s="227"/>
      <c r="C3846" s="228"/>
      <c r="D3846" s="230"/>
      <c r="E3846" s="231"/>
      <c r="F3846" s="226"/>
      <c r="G3846" s="260"/>
      <c r="H3846" s="262"/>
      <c r="I3846" s="225"/>
      <c r="J3846" s="231"/>
    </row>
    <row r="3847" spans="1:10" ht="12" customHeight="1" x14ac:dyDescent="0.2">
      <c r="A3847" s="264"/>
      <c r="B3847" s="227"/>
      <c r="C3847" s="229"/>
      <c r="D3847" s="230"/>
      <c r="E3847" s="231"/>
      <c r="F3847" s="263"/>
      <c r="G3847" s="261"/>
      <c r="H3847" s="262"/>
      <c r="I3847" s="225"/>
      <c r="J3847" s="263"/>
    </row>
    <row r="3848" spans="1:10" ht="12" customHeight="1" x14ac:dyDescent="0.2">
      <c r="A3848" s="264"/>
      <c r="B3848" s="227"/>
      <c r="C3848" s="228"/>
      <c r="D3848" s="230"/>
      <c r="E3848" s="231"/>
      <c r="F3848" s="226"/>
      <c r="G3848" s="260"/>
      <c r="H3848" s="262"/>
      <c r="I3848" s="225"/>
      <c r="J3848" s="231"/>
    </row>
    <row r="3849" spans="1:10" ht="12" customHeight="1" x14ac:dyDescent="0.2">
      <c r="A3849" s="264"/>
      <c r="B3849" s="227"/>
      <c r="C3849" s="229"/>
      <c r="D3849" s="230"/>
      <c r="E3849" s="231"/>
      <c r="F3849" s="263"/>
      <c r="G3849" s="261"/>
      <c r="H3849" s="262"/>
      <c r="I3849" s="225"/>
      <c r="J3849" s="263"/>
    </row>
    <row r="3850" spans="1:10" ht="12" customHeight="1" x14ac:dyDescent="0.2">
      <c r="A3850" s="264"/>
      <c r="B3850" s="227"/>
      <c r="C3850" s="228"/>
      <c r="D3850" s="230"/>
      <c r="E3850" s="231"/>
      <c r="F3850" s="226"/>
      <c r="G3850" s="260"/>
      <c r="H3850" s="262"/>
      <c r="I3850" s="225"/>
      <c r="J3850" s="231"/>
    </row>
    <row r="3851" spans="1:10" ht="12" customHeight="1" x14ac:dyDescent="0.2">
      <c r="A3851" s="264"/>
      <c r="B3851" s="227"/>
      <c r="C3851" s="229"/>
      <c r="D3851" s="230"/>
      <c r="E3851" s="231"/>
      <c r="F3851" s="263"/>
      <c r="G3851" s="261"/>
      <c r="H3851" s="262"/>
      <c r="I3851" s="225"/>
      <c r="J3851" s="263"/>
    </row>
    <row r="3852" spans="1:10" ht="12" customHeight="1" x14ac:dyDescent="0.2">
      <c r="A3852" s="264"/>
      <c r="B3852" s="227"/>
      <c r="C3852" s="228"/>
      <c r="D3852" s="230"/>
      <c r="E3852" s="231"/>
      <c r="F3852" s="226"/>
      <c r="G3852" s="260"/>
      <c r="H3852" s="262"/>
      <c r="I3852" s="225"/>
      <c r="J3852" s="231"/>
    </row>
    <row r="3853" spans="1:10" ht="12" customHeight="1" x14ac:dyDescent="0.2">
      <c r="A3853" s="264"/>
      <c r="B3853" s="227"/>
      <c r="C3853" s="229"/>
      <c r="D3853" s="230"/>
      <c r="E3853" s="231"/>
      <c r="F3853" s="263"/>
      <c r="G3853" s="261"/>
      <c r="H3853" s="262"/>
      <c r="I3853" s="225"/>
      <c r="J3853" s="263"/>
    </row>
    <row r="3854" spans="1:10" ht="12" customHeight="1" x14ac:dyDescent="0.2">
      <c r="A3854" s="264"/>
      <c r="B3854" s="227"/>
      <c r="C3854" s="228"/>
      <c r="D3854" s="230"/>
      <c r="E3854" s="231"/>
      <c r="F3854" s="226"/>
      <c r="G3854" s="260"/>
      <c r="H3854" s="262"/>
      <c r="I3854" s="225"/>
      <c r="J3854" s="231"/>
    </row>
    <row r="3855" spans="1:10" ht="12" customHeight="1" x14ac:dyDescent="0.2">
      <c r="A3855" s="264"/>
      <c r="B3855" s="227"/>
      <c r="C3855" s="229"/>
      <c r="D3855" s="230"/>
      <c r="E3855" s="231"/>
      <c r="F3855" s="263"/>
      <c r="G3855" s="261"/>
      <c r="H3855" s="262"/>
      <c r="I3855" s="225"/>
      <c r="J3855" s="263"/>
    </row>
    <row r="3856" spans="1:10" ht="12" customHeight="1" x14ac:dyDescent="0.2">
      <c r="A3856" s="264"/>
      <c r="B3856" s="227"/>
      <c r="C3856" s="228"/>
      <c r="D3856" s="230"/>
      <c r="E3856" s="231"/>
      <c r="F3856" s="226"/>
      <c r="G3856" s="260"/>
      <c r="H3856" s="262"/>
      <c r="I3856" s="225"/>
      <c r="J3856" s="231"/>
    </row>
    <row r="3857" spans="1:10" ht="12" customHeight="1" x14ac:dyDescent="0.2">
      <c r="A3857" s="264"/>
      <c r="B3857" s="227"/>
      <c r="C3857" s="229"/>
      <c r="D3857" s="230"/>
      <c r="E3857" s="231"/>
      <c r="F3857" s="263"/>
      <c r="G3857" s="261"/>
      <c r="H3857" s="262"/>
      <c r="I3857" s="225"/>
      <c r="J3857" s="263"/>
    </row>
    <row r="3858" spans="1:10" ht="12" customHeight="1" x14ac:dyDescent="0.2">
      <c r="A3858" s="264"/>
      <c r="B3858" s="227"/>
      <c r="C3858" s="228"/>
      <c r="D3858" s="230"/>
      <c r="E3858" s="231"/>
      <c r="F3858" s="226"/>
      <c r="G3858" s="260"/>
      <c r="H3858" s="262"/>
      <c r="I3858" s="225"/>
      <c r="J3858" s="231"/>
    </row>
    <row r="3859" spans="1:10" ht="12" customHeight="1" x14ac:dyDescent="0.2">
      <c r="A3859" s="264"/>
      <c r="B3859" s="227"/>
      <c r="C3859" s="229"/>
      <c r="D3859" s="230"/>
      <c r="E3859" s="231"/>
      <c r="F3859" s="263"/>
      <c r="G3859" s="261"/>
      <c r="H3859" s="262"/>
      <c r="I3859" s="225"/>
      <c r="J3859" s="263"/>
    </row>
    <row r="3860" spans="1:10" ht="12" customHeight="1" x14ac:dyDescent="0.2">
      <c r="A3860" s="264"/>
      <c r="B3860" s="227"/>
      <c r="C3860" s="228"/>
      <c r="D3860" s="230"/>
      <c r="E3860" s="231"/>
      <c r="F3860" s="226"/>
      <c r="G3860" s="260"/>
      <c r="H3860" s="262"/>
      <c r="I3860" s="225"/>
      <c r="J3860" s="231"/>
    </row>
    <row r="3861" spans="1:10" ht="12" customHeight="1" x14ac:dyDescent="0.2">
      <c r="A3861" s="264"/>
      <c r="B3861" s="227"/>
      <c r="C3861" s="229"/>
      <c r="D3861" s="230"/>
      <c r="E3861" s="231"/>
      <c r="F3861" s="263"/>
      <c r="G3861" s="261"/>
      <c r="H3861" s="262"/>
      <c r="I3861" s="225"/>
      <c r="J3861" s="263"/>
    </row>
    <row r="3862" spans="1:10" ht="12" customHeight="1" x14ac:dyDescent="0.2">
      <c r="A3862" s="264"/>
      <c r="B3862" s="227"/>
      <c r="C3862" s="228"/>
      <c r="D3862" s="230"/>
      <c r="E3862" s="231"/>
      <c r="F3862" s="226"/>
      <c r="G3862" s="260"/>
      <c r="H3862" s="262"/>
      <c r="I3862" s="225"/>
      <c r="J3862" s="231"/>
    </row>
    <row r="3863" spans="1:10" ht="12" customHeight="1" x14ac:dyDescent="0.2">
      <c r="A3863" s="264"/>
      <c r="B3863" s="227"/>
      <c r="C3863" s="229"/>
      <c r="D3863" s="230"/>
      <c r="E3863" s="231"/>
      <c r="F3863" s="263"/>
      <c r="G3863" s="261"/>
      <c r="H3863" s="262"/>
      <c r="I3863" s="225"/>
      <c r="J3863" s="263"/>
    </row>
    <row r="3864" spans="1:10" ht="12" customHeight="1" x14ac:dyDescent="0.2">
      <c r="A3864" s="264"/>
      <c r="B3864" s="227"/>
      <c r="C3864" s="228"/>
      <c r="D3864" s="230"/>
      <c r="E3864" s="231"/>
      <c r="F3864" s="226"/>
      <c r="G3864" s="260"/>
      <c r="H3864" s="262"/>
      <c r="I3864" s="225"/>
      <c r="J3864" s="231"/>
    </row>
    <row r="3865" spans="1:10" ht="12" customHeight="1" x14ac:dyDescent="0.2">
      <c r="A3865" s="264"/>
      <c r="B3865" s="227"/>
      <c r="C3865" s="229"/>
      <c r="D3865" s="230"/>
      <c r="E3865" s="231"/>
      <c r="F3865" s="263"/>
      <c r="G3865" s="261"/>
      <c r="H3865" s="262"/>
      <c r="I3865" s="225"/>
      <c r="J3865" s="263"/>
    </row>
    <row r="3866" spans="1:10" ht="12" customHeight="1" x14ac:dyDescent="0.2">
      <c r="A3866" s="264"/>
      <c r="B3866" s="227"/>
      <c r="C3866" s="228"/>
      <c r="D3866" s="230"/>
      <c r="E3866" s="231"/>
      <c r="F3866" s="226"/>
      <c r="G3866" s="260"/>
      <c r="H3866" s="262"/>
      <c r="I3866" s="225"/>
      <c r="J3866" s="231"/>
    </row>
    <row r="3867" spans="1:10" ht="12" customHeight="1" x14ac:dyDescent="0.2">
      <c r="A3867" s="264"/>
      <c r="B3867" s="227"/>
      <c r="C3867" s="229"/>
      <c r="D3867" s="230"/>
      <c r="E3867" s="231"/>
      <c r="F3867" s="263"/>
      <c r="G3867" s="261"/>
      <c r="H3867" s="262"/>
      <c r="I3867" s="225"/>
      <c r="J3867" s="263"/>
    </row>
    <row r="3868" spans="1:10" ht="12" customHeight="1" x14ac:dyDescent="0.2">
      <c r="A3868" s="264"/>
      <c r="B3868" s="227"/>
      <c r="C3868" s="228"/>
      <c r="D3868" s="230"/>
      <c r="E3868" s="231"/>
      <c r="F3868" s="226"/>
      <c r="G3868" s="260"/>
      <c r="H3868" s="262"/>
      <c r="I3868" s="225"/>
      <c r="J3868" s="231"/>
    </row>
    <row r="3869" spans="1:10" ht="12" customHeight="1" x14ac:dyDescent="0.2">
      <c r="A3869" s="264"/>
      <c r="B3869" s="227"/>
      <c r="C3869" s="229"/>
      <c r="D3869" s="230"/>
      <c r="E3869" s="231"/>
      <c r="F3869" s="263"/>
      <c r="G3869" s="261"/>
      <c r="H3869" s="262"/>
      <c r="I3869" s="225"/>
      <c r="J3869" s="263"/>
    </row>
    <row r="3870" spans="1:10" ht="12" customHeight="1" x14ac:dyDescent="0.2">
      <c r="A3870" s="264"/>
      <c r="B3870" s="227"/>
      <c r="C3870" s="228"/>
      <c r="D3870" s="230"/>
      <c r="E3870" s="231"/>
      <c r="F3870" s="226"/>
      <c r="G3870" s="260"/>
      <c r="H3870" s="262"/>
      <c r="I3870" s="225"/>
      <c r="J3870" s="231"/>
    </row>
    <row r="3871" spans="1:10" ht="12" customHeight="1" x14ac:dyDescent="0.2">
      <c r="A3871" s="264"/>
      <c r="B3871" s="227"/>
      <c r="C3871" s="229"/>
      <c r="D3871" s="230"/>
      <c r="E3871" s="231"/>
      <c r="F3871" s="263"/>
      <c r="G3871" s="261"/>
      <c r="H3871" s="262"/>
      <c r="I3871" s="225"/>
      <c r="J3871" s="263"/>
    </row>
    <row r="3872" spans="1:10" ht="12" customHeight="1" x14ac:dyDescent="0.2">
      <c r="A3872" s="264"/>
      <c r="B3872" s="227"/>
      <c r="C3872" s="228"/>
      <c r="D3872" s="230"/>
      <c r="E3872" s="231"/>
      <c r="F3872" s="226"/>
      <c r="G3872" s="260"/>
      <c r="H3872" s="262"/>
      <c r="I3872" s="225"/>
      <c r="J3872" s="231"/>
    </row>
    <row r="3873" spans="1:10" ht="12" customHeight="1" x14ac:dyDescent="0.2">
      <c r="A3873" s="264"/>
      <c r="B3873" s="227"/>
      <c r="C3873" s="229"/>
      <c r="D3873" s="230"/>
      <c r="E3873" s="231"/>
      <c r="F3873" s="263"/>
      <c r="G3873" s="261"/>
      <c r="H3873" s="262"/>
      <c r="I3873" s="225"/>
      <c r="J3873" s="263"/>
    </row>
    <row r="3874" spans="1:10" ht="12" customHeight="1" x14ac:dyDescent="0.2">
      <c r="A3874" s="264"/>
      <c r="B3874" s="227"/>
      <c r="C3874" s="228"/>
      <c r="D3874" s="230"/>
      <c r="E3874" s="231"/>
      <c r="F3874" s="226"/>
      <c r="G3874" s="260"/>
      <c r="H3874" s="262"/>
      <c r="I3874" s="225"/>
      <c r="J3874" s="231"/>
    </row>
    <row r="3875" spans="1:10" ht="12" customHeight="1" x14ac:dyDescent="0.2">
      <c r="A3875" s="264"/>
      <c r="B3875" s="227"/>
      <c r="C3875" s="229"/>
      <c r="D3875" s="230"/>
      <c r="E3875" s="231"/>
      <c r="F3875" s="263"/>
      <c r="G3875" s="261"/>
      <c r="H3875" s="262"/>
      <c r="I3875" s="225"/>
      <c r="J3875" s="263"/>
    </row>
    <row r="3876" spans="1:10" ht="12" customHeight="1" x14ac:dyDescent="0.2">
      <c r="A3876" s="264"/>
      <c r="B3876" s="227"/>
      <c r="C3876" s="228"/>
      <c r="D3876" s="230"/>
      <c r="E3876" s="231"/>
      <c r="F3876" s="226"/>
      <c r="G3876" s="260"/>
      <c r="H3876" s="262"/>
      <c r="I3876" s="225"/>
      <c r="J3876" s="231"/>
    </row>
    <row r="3877" spans="1:10" ht="12" customHeight="1" x14ac:dyDescent="0.2">
      <c r="A3877" s="264"/>
      <c r="B3877" s="227"/>
      <c r="C3877" s="229"/>
      <c r="D3877" s="230"/>
      <c r="E3877" s="231"/>
      <c r="F3877" s="263"/>
      <c r="G3877" s="261"/>
      <c r="H3877" s="262"/>
      <c r="I3877" s="225"/>
      <c r="J3877" s="263"/>
    </row>
    <row r="3878" spans="1:10" ht="12" customHeight="1" x14ac:dyDescent="0.2">
      <c r="A3878" s="264"/>
      <c r="B3878" s="227"/>
      <c r="C3878" s="228"/>
      <c r="D3878" s="230"/>
      <c r="E3878" s="231"/>
      <c r="F3878" s="226"/>
      <c r="G3878" s="260"/>
      <c r="H3878" s="262"/>
      <c r="I3878" s="225"/>
      <c r="J3878" s="231"/>
    </row>
    <row r="3879" spans="1:10" ht="12" customHeight="1" x14ac:dyDescent="0.2">
      <c r="A3879" s="264"/>
      <c r="B3879" s="227"/>
      <c r="C3879" s="229"/>
      <c r="D3879" s="230"/>
      <c r="E3879" s="231"/>
      <c r="F3879" s="263"/>
      <c r="G3879" s="261"/>
      <c r="H3879" s="262"/>
      <c r="I3879" s="225"/>
      <c r="J3879" s="263"/>
    </row>
    <row r="3880" spans="1:10" ht="12" customHeight="1" x14ac:dyDescent="0.2">
      <c r="A3880" s="264"/>
      <c r="B3880" s="227"/>
      <c r="C3880" s="228"/>
      <c r="D3880" s="230"/>
      <c r="E3880" s="231"/>
      <c r="F3880" s="226"/>
      <c r="G3880" s="260"/>
      <c r="H3880" s="262"/>
      <c r="I3880" s="225"/>
      <c r="J3880" s="231"/>
    </row>
    <row r="3881" spans="1:10" ht="12" customHeight="1" x14ac:dyDescent="0.2">
      <c r="A3881" s="264"/>
      <c r="B3881" s="227"/>
      <c r="C3881" s="229"/>
      <c r="D3881" s="230"/>
      <c r="E3881" s="231"/>
      <c r="F3881" s="263"/>
      <c r="G3881" s="261"/>
      <c r="H3881" s="262"/>
      <c r="I3881" s="225"/>
      <c r="J3881" s="263"/>
    </row>
    <row r="3882" spans="1:10" ht="12" customHeight="1" x14ac:dyDescent="0.2">
      <c r="A3882" s="264"/>
      <c r="B3882" s="227"/>
      <c r="C3882" s="228"/>
      <c r="D3882" s="230"/>
      <c r="E3882" s="231"/>
      <c r="F3882" s="226"/>
      <c r="G3882" s="260"/>
      <c r="H3882" s="262"/>
      <c r="I3882" s="225"/>
      <c r="J3882" s="231"/>
    </row>
    <row r="3883" spans="1:10" ht="12" customHeight="1" x14ac:dyDescent="0.2">
      <c r="A3883" s="264"/>
      <c r="B3883" s="227"/>
      <c r="C3883" s="229"/>
      <c r="D3883" s="230"/>
      <c r="E3883" s="231"/>
      <c r="F3883" s="263"/>
      <c r="G3883" s="261"/>
      <c r="H3883" s="262"/>
      <c r="I3883" s="225"/>
      <c r="J3883" s="263"/>
    </row>
    <row r="3884" spans="1:10" ht="12" customHeight="1" x14ac:dyDescent="0.2">
      <c r="A3884" s="264"/>
      <c r="B3884" s="227"/>
      <c r="C3884" s="228"/>
      <c r="D3884" s="230"/>
      <c r="E3884" s="231"/>
      <c r="F3884" s="226"/>
      <c r="G3884" s="260"/>
      <c r="H3884" s="262"/>
      <c r="I3884" s="225"/>
      <c r="J3884" s="231"/>
    </row>
    <row r="3885" spans="1:10" ht="12" customHeight="1" x14ac:dyDescent="0.2">
      <c r="A3885" s="264"/>
      <c r="B3885" s="227"/>
      <c r="C3885" s="229"/>
      <c r="D3885" s="230"/>
      <c r="E3885" s="231"/>
      <c r="F3885" s="263"/>
      <c r="G3885" s="261"/>
      <c r="H3885" s="262"/>
      <c r="I3885" s="225"/>
      <c r="J3885" s="263"/>
    </row>
    <row r="3886" spans="1:10" ht="12" customHeight="1" x14ac:dyDescent="0.2">
      <c r="A3886" s="264"/>
      <c r="B3886" s="227"/>
      <c r="C3886" s="228"/>
      <c r="D3886" s="230"/>
      <c r="E3886" s="231"/>
      <c r="F3886" s="226"/>
      <c r="G3886" s="260"/>
      <c r="H3886" s="262"/>
      <c r="I3886" s="225"/>
      <c r="J3886" s="231"/>
    </row>
    <row r="3887" spans="1:10" ht="12" customHeight="1" x14ac:dyDescent="0.2">
      <c r="A3887" s="264"/>
      <c r="B3887" s="227"/>
      <c r="C3887" s="229"/>
      <c r="D3887" s="230"/>
      <c r="E3887" s="231"/>
      <c r="F3887" s="263"/>
      <c r="G3887" s="261"/>
      <c r="H3887" s="262"/>
      <c r="I3887" s="225"/>
      <c r="J3887" s="263"/>
    </row>
    <row r="3888" spans="1:10" ht="12" customHeight="1" x14ac:dyDescent="0.2">
      <c r="A3888" s="264"/>
      <c r="B3888" s="227"/>
      <c r="C3888" s="228"/>
      <c r="D3888" s="230"/>
      <c r="E3888" s="231"/>
      <c r="F3888" s="226"/>
      <c r="G3888" s="260"/>
      <c r="H3888" s="262"/>
      <c r="I3888" s="225"/>
      <c r="J3888" s="231"/>
    </row>
    <row r="3889" spans="1:10" ht="12" customHeight="1" x14ac:dyDescent="0.2">
      <c r="A3889" s="264"/>
      <c r="B3889" s="227"/>
      <c r="C3889" s="229"/>
      <c r="D3889" s="230"/>
      <c r="E3889" s="231"/>
      <c r="F3889" s="263"/>
      <c r="G3889" s="261"/>
      <c r="H3889" s="262"/>
      <c r="I3889" s="225"/>
      <c r="J3889" s="263"/>
    </row>
    <row r="3890" spans="1:10" ht="12" customHeight="1" x14ac:dyDescent="0.2">
      <c r="A3890" s="264"/>
      <c r="B3890" s="227"/>
      <c r="C3890" s="228"/>
      <c r="D3890" s="230"/>
      <c r="E3890" s="231"/>
      <c r="F3890" s="226"/>
      <c r="G3890" s="260"/>
      <c r="H3890" s="262"/>
      <c r="I3890" s="225"/>
      <c r="J3890" s="231"/>
    </row>
    <row r="3891" spans="1:10" ht="12" customHeight="1" x14ac:dyDescent="0.2">
      <c r="A3891" s="264"/>
      <c r="B3891" s="227"/>
      <c r="C3891" s="229"/>
      <c r="D3891" s="230"/>
      <c r="E3891" s="231"/>
      <c r="F3891" s="263"/>
      <c r="G3891" s="261"/>
      <c r="H3891" s="262"/>
      <c r="I3891" s="225"/>
      <c r="J3891" s="263"/>
    </row>
    <row r="3892" spans="1:10" ht="12" customHeight="1" x14ac:dyDescent="0.2">
      <c r="A3892" s="264"/>
      <c r="B3892" s="227"/>
      <c r="C3892" s="228"/>
      <c r="D3892" s="230"/>
      <c r="E3892" s="231"/>
      <c r="F3892" s="226"/>
      <c r="G3892" s="260"/>
      <c r="H3892" s="262"/>
      <c r="I3892" s="225"/>
      <c r="J3892" s="231"/>
    </row>
    <row r="3893" spans="1:10" ht="12" customHeight="1" x14ac:dyDescent="0.2">
      <c r="A3893" s="264"/>
      <c r="B3893" s="227"/>
      <c r="C3893" s="229"/>
      <c r="D3893" s="230"/>
      <c r="E3893" s="231"/>
      <c r="F3893" s="263"/>
      <c r="G3893" s="261"/>
      <c r="H3893" s="262"/>
      <c r="I3893" s="225"/>
      <c r="J3893" s="263"/>
    </row>
    <row r="3894" spans="1:10" ht="12" customHeight="1" x14ac:dyDescent="0.2">
      <c r="A3894" s="264"/>
      <c r="B3894" s="227"/>
      <c r="C3894" s="228"/>
      <c r="D3894" s="230"/>
      <c r="E3894" s="231"/>
      <c r="F3894" s="226"/>
      <c r="G3894" s="260"/>
      <c r="H3894" s="262"/>
      <c r="I3894" s="225"/>
      <c r="J3894" s="231"/>
    </row>
    <row r="3895" spans="1:10" ht="12" customHeight="1" x14ac:dyDescent="0.2">
      <c r="A3895" s="264"/>
      <c r="B3895" s="227"/>
      <c r="C3895" s="229"/>
      <c r="D3895" s="230"/>
      <c r="E3895" s="231"/>
      <c r="F3895" s="263"/>
      <c r="G3895" s="261"/>
      <c r="H3895" s="262"/>
      <c r="I3895" s="225"/>
      <c r="J3895" s="263"/>
    </row>
    <row r="3896" spans="1:10" ht="12" customHeight="1" x14ac:dyDescent="0.2">
      <c r="A3896" s="264"/>
      <c r="B3896" s="227"/>
      <c r="C3896" s="228"/>
      <c r="D3896" s="230"/>
      <c r="E3896" s="231"/>
      <c r="F3896" s="226"/>
      <c r="G3896" s="260"/>
      <c r="H3896" s="262"/>
      <c r="I3896" s="225"/>
      <c r="J3896" s="231"/>
    </row>
    <row r="3897" spans="1:10" ht="12" customHeight="1" x14ac:dyDescent="0.2">
      <c r="A3897" s="264"/>
      <c r="B3897" s="227"/>
      <c r="C3897" s="229"/>
      <c r="D3897" s="230"/>
      <c r="E3897" s="231"/>
      <c r="F3897" s="263"/>
      <c r="G3897" s="261"/>
      <c r="H3897" s="262"/>
      <c r="I3897" s="225"/>
      <c r="J3897" s="263"/>
    </row>
    <row r="3898" spans="1:10" ht="12" customHeight="1" x14ac:dyDescent="0.2">
      <c r="A3898" s="264"/>
      <c r="B3898" s="227"/>
      <c r="C3898" s="228"/>
      <c r="D3898" s="230"/>
      <c r="E3898" s="231"/>
      <c r="F3898" s="226"/>
      <c r="G3898" s="260"/>
      <c r="H3898" s="262"/>
      <c r="I3898" s="225"/>
      <c r="J3898" s="231"/>
    </row>
    <row r="3899" spans="1:10" ht="12" customHeight="1" x14ac:dyDescent="0.2">
      <c r="A3899" s="264"/>
      <c r="B3899" s="227"/>
      <c r="C3899" s="229"/>
      <c r="D3899" s="230"/>
      <c r="E3899" s="231"/>
      <c r="F3899" s="263"/>
      <c r="G3899" s="261"/>
      <c r="H3899" s="262"/>
      <c r="I3899" s="225"/>
      <c r="J3899" s="263"/>
    </row>
    <row r="3900" spans="1:10" ht="12" customHeight="1" x14ac:dyDescent="0.2">
      <c r="A3900" s="264"/>
      <c r="B3900" s="227"/>
      <c r="C3900" s="228"/>
      <c r="D3900" s="230"/>
      <c r="E3900" s="231"/>
      <c r="F3900" s="226"/>
      <c r="G3900" s="260"/>
      <c r="H3900" s="262"/>
      <c r="I3900" s="225"/>
      <c r="J3900" s="231"/>
    </row>
    <row r="3901" spans="1:10" ht="12" customHeight="1" x14ac:dyDescent="0.2">
      <c r="A3901" s="264"/>
      <c r="B3901" s="227"/>
      <c r="C3901" s="229"/>
      <c r="D3901" s="230"/>
      <c r="E3901" s="231"/>
      <c r="F3901" s="263"/>
      <c r="G3901" s="261"/>
      <c r="H3901" s="262"/>
      <c r="I3901" s="225"/>
      <c r="J3901" s="263"/>
    </row>
    <row r="3902" spans="1:10" ht="12" customHeight="1" x14ac:dyDescent="0.2">
      <c r="A3902" s="264"/>
      <c r="B3902" s="227"/>
      <c r="C3902" s="228"/>
      <c r="D3902" s="230"/>
      <c r="E3902" s="231"/>
      <c r="F3902" s="226"/>
      <c r="G3902" s="260"/>
      <c r="H3902" s="262"/>
      <c r="I3902" s="225"/>
      <c r="J3902" s="231"/>
    </row>
    <row r="3903" spans="1:10" ht="12" customHeight="1" x14ac:dyDescent="0.2">
      <c r="A3903" s="264"/>
      <c r="B3903" s="227"/>
      <c r="C3903" s="229"/>
      <c r="D3903" s="230"/>
      <c r="E3903" s="231"/>
      <c r="F3903" s="263"/>
      <c r="G3903" s="261"/>
      <c r="H3903" s="262"/>
      <c r="I3903" s="225"/>
      <c r="J3903" s="263"/>
    </row>
    <row r="3904" spans="1:10" ht="12" customHeight="1" x14ac:dyDescent="0.2">
      <c r="A3904" s="264"/>
      <c r="B3904" s="227"/>
      <c r="C3904" s="228"/>
      <c r="D3904" s="230"/>
      <c r="E3904" s="231"/>
      <c r="F3904" s="226"/>
      <c r="G3904" s="260"/>
      <c r="H3904" s="262"/>
      <c r="I3904" s="225"/>
      <c r="J3904" s="231"/>
    </row>
    <row r="3905" spans="1:10" ht="12" customHeight="1" x14ac:dyDescent="0.2">
      <c r="A3905" s="264"/>
      <c r="B3905" s="227"/>
      <c r="C3905" s="229"/>
      <c r="D3905" s="230"/>
      <c r="E3905" s="231"/>
      <c r="F3905" s="263"/>
      <c r="G3905" s="261"/>
      <c r="H3905" s="262"/>
      <c r="I3905" s="225"/>
      <c r="J3905" s="263"/>
    </row>
    <row r="3906" spans="1:10" ht="12" customHeight="1" x14ac:dyDescent="0.2">
      <c r="A3906" s="264"/>
      <c r="B3906" s="227"/>
      <c r="C3906" s="228"/>
      <c r="D3906" s="230"/>
      <c r="E3906" s="231"/>
      <c r="F3906" s="226"/>
      <c r="G3906" s="260"/>
      <c r="H3906" s="262"/>
      <c r="I3906" s="225"/>
      <c r="J3906" s="231"/>
    </row>
    <row r="3907" spans="1:10" ht="12" customHeight="1" x14ac:dyDescent="0.2">
      <c r="A3907" s="264"/>
      <c r="B3907" s="227"/>
      <c r="C3907" s="229"/>
      <c r="D3907" s="230"/>
      <c r="E3907" s="231"/>
      <c r="F3907" s="263"/>
      <c r="G3907" s="261"/>
      <c r="H3907" s="262"/>
      <c r="I3907" s="225"/>
      <c r="J3907" s="263"/>
    </row>
    <row r="3908" spans="1:10" ht="12" customHeight="1" x14ac:dyDescent="0.2">
      <c r="A3908" s="264"/>
      <c r="B3908" s="227"/>
      <c r="C3908" s="228"/>
      <c r="D3908" s="230"/>
      <c r="E3908" s="231"/>
      <c r="F3908" s="226"/>
      <c r="G3908" s="260"/>
      <c r="H3908" s="262"/>
      <c r="I3908" s="225"/>
      <c r="J3908" s="231"/>
    </row>
    <row r="3909" spans="1:10" ht="12" customHeight="1" x14ac:dyDescent="0.2">
      <c r="A3909" s="264"/>
      <c r="B3909" s="227"/>
      <c r="C3909" s="229"/>
      <c r="D3909" s="230"/>
      <c r="E3909" s="231"/>
      <c r="F3909" s="263"/>
      <c r="G3909" s="261"/>
      <c r="H3909" s="262"/>
      <c r="I3909" s="225"/>
      <c r="J3909" s="263"/>
    </row>
    <row r="3910" spans="1:10" ht="12" customHeight="1" x14ac:dyDescent="0.2">
      <c r="A3910" s="264"/>
      <c r="B3910" s="227"/>
      <c r="C3910" s="228"/>
      <c r="D3910" s="230"/>
      <c r="E3910" s="231"/>
      <c r="F3910" s="226"/>
      <c r="G3910" s="260"/>
      <c r="H3910" s="262"/>
      <c r="I3910" s="225"/>
      <c r="J3910" s="231"/>
    </row>
    <row r="3911" spans="1:10" ht="12" customHeight="1" x14ac:dyDescent="0.2">
      <c r="A3911" s="264"/>
      <c r="B3911" s="227"/>
      <c r="C3911" s="229"/>
      <c r="D3911" s="230"/>
      <c r="E3911" s="231"/>
      <c r="F3911" s="263"/>
      <c r="G3911" s="261"/>
      <c r="H3911" s="262"/>
      <c r="I3911" s="225"/>
      <c r="J3911" s="263"/>
    </row>
    <row r="3912" spans="1:10" ht="12" customHeight="1" x14ac:dyDescent="0.2">
      <c r="A3912" s="264"/>
      <c r="B3912" s="227"/>
      <c r="C3912" s="228"/>
      <c r="D3912" s="230"/>
      <c r="E3912" s="231"/>
      <c r="F3912" s="226"/>
      <c r="G3912" s="260"/>
      <c r="H3912" s="262"/>
      <c r="I3912" s="225"/>
      <c r="J3912" s="231"/>
    </row>
    <row r="3913" spans="1:10" ht="12" customHeight="1" x14ac:dyDescent="0.2">
      <c r="A3913" s="264"/>
      <c r="B3913" s="227"/>
      <c r="C3913" s="229"/>
      <c r="D3913" s="230"/>
      <c r="E3913" s="231"/>
      <c r="F3913" s="263"/>
      <c r="G3913" s="261"/>
      <c r="H3913" s="262"/>
      <c r="I3913" s="225"/>
      <c r="J3913" s="263"/>
    </row>
    <row r="3914" spans="1:10" ht="12" customHeight="1" x14ac:dyDescent="0.2">
      <c r="A3914" s="264"/>
      <c r="B3914" s="227"/>
      <c r="C3914" s="228"/>
      <c r="D3914" s="230"/>
      <c r="E3914" s="231"/>
      <c r="F3914" s="226"/>
      <c r="G3914" s="260"/>
      <c r="H3914" s="262"/>
      <c r="I3914" s="225"/>
      <c r="J3914" s="231"/>
    </row>
    <row r="3915" spans="1:10" ht="12" customHeight="1" x14ac:dyDescent="0.2">
      <c r="A3915" s="264"/>
      <c r="B3915" s="227"/>
      <c r="C3915" s="229"/>
      <c r="D3915" s="230"/>
      <c r="E3915" s="231"/>
      <c r="F3915" s="263"/>
      <c r="G3915" s="261"/>
      <c r="H3915" s="262"/>
      <c r="I3915" s="225"/>
      <c r="J3915" s="263"/>
    </row>
    <row r="3916" spans="1:10" ht="12" customHeight="1" x14ac:dyDescent="0.2">
      <c r="A3916" s="264"/>
      <c r="B3916" s="227"/>
      <c r="C3916" s="228"/>
      <c r="D3916" s="230"/>
      <c r="E3916" s="231"/>
      <c r="F3916" s="226"/>
      <c r="G3916" s="260"/>
      <c r="H3916" s="262"/>
      <c r="I3916" s="225"/>
      <c r="J3916" s="231"/>
    </row>
    <row r="3917" spans="1:10" ht="12" customHeight="1" x14ac:dyDescent="0.2">
      <c r="A3917" s="264"/>
      <c r="B3917" s="227"/>
      <c r="C3917" s="229"/>
      <c r="D3917" s="230"/>
      <c r="E3917" s="231"/>
      <c r="F3917" s="263"/>
      <c r="G3917" s="261"/>
      <c r="H3917" s="262"/>
      <c r="I3917" s="225"/>
      <c r="J3917" s="263"/>
    </row>
    <row r="3918" spans="1:10" ht="12" customHeight="1" x14ac:dyDescent="0.2">
      <c r="A3918" s="264"/>
      <c r="B3918" s="227"/>
      <c r="C3918" s="228"/>
      <c r="D3918" s="230"/>
      <c r="E3918" s="231"/>
      <c r="F3918" s="226"/>
      <c r="G3918" s="260"/>
      <c r="H3918" s="262"/>
      <c r="I3918" s="225"/>
      <c r="J3918" s="231"/>
    </row>
    <row r="3919" spans="1:10" ht="12" customHeight="1" x14ac:dyDescent="0.2">
      <c r="A3919" s="264"/>
      <c r="B3919" s="227"/>
      <c r="C3919" s="229"/>
      <c r="D3919" s="230"/>
      <c r="E3919" s="231"/>
      <c r="F3919" s="263"/>
      <c r="G3919" s="261"/>
      <c r="H3919" s="262"/>
      <c r="I3919" s="225"/>
      <c r="J3919" s="263"/>
    </row>
    <row r="3920" spans="1:10" ht="12" customHeight="1" x14ac:dyDescent="0.2">
      <c r="A3920" s="264"/>
      <c r="B3920" s="227"/>
      <c r="C3920" s="228"/>
      <c r="D3920" s="230"/>
      <c r="E3920" s="231"/>
      <c r="F3920" s="226"/>
      <c r="G3920" s="260"/>
      <c r="H3920" s="262"/>
      <c r="I3920" s="225"/>
      <c r="J3920" s="231"/>
    </row>
    <row r="3921" spans="1:10" ht="12" customHeight="1" x14ac:dyDescent="0.2">
      <c r="A3921" s="264"/>
      <c r="B3921" s="227"/>
      <c r="C3921" s="229"/>
      <c r="D3921" s="230"/>
      <c r="E3921" s="231"/>
      <c r="F3921" s="263"/>
      <c r="G3921" s="261"/>
      <c r="H3921" s="262"/>
      <c r="I3921" s="225"/>
      <c r="J3921" s="263"/>
    </row>
    <row r="3922" spans="1:10" ht="12" customHeight="1" x14ac:dyDescent="0.2">
      <c r="A3922" s="264"/>
      <c r="B3922" s="227"/>
      <c r="C3922" s="228"/>
      <c r="D3922" s="230"/>
      <c r="E3922" s="231"/>
      <c r="F3922" s="226"/>
      <c r="G3922" s="260"/>
      <c r="H3922" s="262"/>
      <c r="I3922" s="225"/>
      <c r="J3922" s="231"/>
    </row>
    <row r="3923" spans="1:10" ht="12" customHeight="1" x14ac:dyDescent="0.2">
      <c r="A3923" s="264"/>
      <c r="B3923" s="227"/>
      <c r="C3923" s="229"/>
      <c r="D3923" s="230"/>
      <c r="E3923" s="231"/>
      <c r="F3923" s="263"/>
      <c r="G3923" s="261"/>
      <c r="H3923" s="262"/>
      <c r="I3923" s="225"/>
      <c r="J3923" s="263"/>
    </row>
    <row r="3924" spans="1:10" ht="12" customHeight="1" x14ac:dyDescent="0.2">
      <c r="A3924" s="264"/>
      <c r="B3924" s="227"/>
      <c r="C3924" s="228"/>
      <c r="D3924" s="230"/>
      <c r="E3924" s="231"/>
      <c r="F3924" s="226"/>
      <c r="G3924" s="260"/>
      <c r="H3924" s="262"/>
      <c r="I3924" s="225"/>
      <c r="J3924" s="231"/>
    </row>
    <row r="3925" spans="1:10" ht="12" customHeight="1" x14ac:dyDescent="0.2">
      <c r="A3925" s="264"/>
      <c r="B3925" s="227"/>
      <c r="C3925" s="229"/>
      <c r="D3925" s="230"/>
      <c r="E3925" s="231"/>
      <c r="F3925" s="263"/>
      <c r="G3925" s="261"/>
      <c r="H3925" s="262"/>
      <c r="I3925" s="225"/>
      <c r="J3925" s="263"/>
    </row>
    <row r="3926" spans="1:10" ht="12" customHeight="1" x14ac:dyDescent="0.2">
      <c r="A3926" s="264"/>
      <c r="B3926" s="227"/>
      <c r="C3926" s="228"/>
      <c r="D3926" s="230"/>
      <c r="E3926" s="231"/>
      <c r="F3926" s="226"/>
      <c r="G3926" s="260"/>
      <c r="H3926" s="262"/>
      <c r="I3926" s="225"/>
      <c r="J3926" s="231"/>
    </row>
    <row r="3927" spans="1:10" ht="12" customHeight="1" x14ac:dyDescent="0.2">
      <c r="A3927" s="264"/>
      <c r="B3927" s="227"/>
      <c r="C3927" s="229"/>
      <c r="D3927" s="230"/>
      <c r="E3927" s="231"/>
      <c r="F3927" s="263"/>
      <c r="G3927" s="261"/>
      <c r="H3927" s="262"/>
      <c r="I3927" s="225"/>
      <c r="J3927" s="263"/>
    </row>
    <row r="3928" spans="1:10" ht="12" customHeight="1" x14ac:dyDescent="0.2">
      <c r="A3928" s="264"/>
      <c r="B3928" s="227"/>
      <c r="C3928" s="228"/>
      <c r="D3928" s="230"/>
      <c r="E3928" s="231"/>
      <c r="F3928" s="226"/>
      <c r="G3928" s="260"/>
      <c r="H3928" s="262"/>
      <c r="I3928" s="225"/>
      <c r="J3928" s="231"/>
    </row>
    <row r="3929" spans="1:10" ht="12" customHeight="1" x14ac:dyDescent="0.2">
      <c r="A3929" s="264"/>
      <c r="B3929" s="227"/>
      <c r="C3929" s="229"/>
      <c r="D3929" s="230"/>
      <c r="E3929" s="231"/>
      <c r="F3929" s="263"/>
      <c r="G3929" s="261"/>
      <c r="H3929" s="262"/>
      <c r="I3929" s="225"/>
      <c r="J3929" s="263"/>
    </row>
    <row r="3930" spans="1:10" ht="12" customHeight="1" x14ac:dyDescent="0.2">
      <c r="A3930" s="264"/>
      <c r="B3930" s="227"/>
      <c r="C3930" s="228"/>
      <c r="D3930" s="230"/>
      <c r="E3930" s="231"/>
      <c r="F3930" s="226"/>
      <c r="G3930" s="260"/>
      <c r="H3930" s="262"/>
      <c r="I3930" s="225"/>
      <c r="J3930" s="231"/>
    </row>
    <row r="3931" spans="1:10" ht="12" customHeight="1" x14ac:dyDescent="0.2">
      <c r="A3931" s="264"/>
      <c r="B3931" s="227"/>
      <c r="C3931" s="229"/>
      <c r="D3931" s="230"/>
      <c r="E3931" s="231"/>
      <c r="F3931" s="263"/>
      <c r="G3931" s="261"/>
      <c r="H3931" s="262"/>
      <c r="I3931" s="225"/>
      <c r="J3931" s="263"/>
    </row>
    <row r="3932" spans="1:10" ht="12" customHeight="1" x14ac:dyDescent="0.2">
      <c r="A3932" s="264"/>
      <c r="B3932" s="227"/>
      <c r="C3932" s="228"/>
      <c r="D3932" s="230"/>
      <c r="E3932" s="231"/>
      <c r="F3932" s="226"/>
      <c r="G3932" s="260"/>
      <c r="H3932" s="262"/>
      <c r="I3932" s="225"/>
      <c r="J3932" s="231"/>
    </row>
    <row r="3933" spans="1:10" ht="12" customHeight="1" x14ac:dyDescent="0.2">
      <c r="A3933" s="264"/>
      <c r="B3933" s="227"/>
      <c r="C3933" s="229"/>
      <c r="D3933" s="230"/>
      <c r="E3933" s="231"/>
      <c r="F3933" s="263"/>
      <c r="G3933" s="261"/>
      <c r="H3933" s="262"/>
      <c r="I3933" s="225"/>
      <c r="J3933" s="263"/>
    </row>
    <row r="3934" spans="1:10" ht="12" customHeight="1" x14ac:dyDescent="0.2">
      <c r="A3934" s="264"/>
      <c r="B3934" s="227"/>
      <c r="C3934" s="228"/>
      <c r="D3934" s="230"/>
      <c r="E3934" s="231"/>
      <c r="F3934" s="226"/>
      <c r="G3934" s="260"/>
      <c r="H3934" s="262"/>
      <c r="I3934" s="225"/>
      <c r="J3934" s="231"/>
    </row>
    <row r="3935" spans="1:10" ht="12" customHeight="1" x14ac:dyDescent="0.2">
      <c r="A3935" s="264"/>
      <c r="B3935" s="227"/>
      <c r="C3935" s="229"/>
      <c r="D3935" s="230"/>
      <c r="E3935" s="231"/>
      <c r="F3935" s="263"/>
      <c r="G3935" s="261"/>
      <c r="H3935" s="262"/>
      <c r="I3935" s="225"/>
      <c r="J3935" s="263"/>
    </row>
    <row r="3936" spans="1:10" ht="12" customHeight="1" x14ac:dyDescent="0.2">
      <c r="A3936" s="264"/>
      <c r="B3936" s="227"/>
      <c r="C3936" s="228"/>
      <c r="D3936" s="230"/>
      <c r="E3936" s="231"/>
      <c r="F3936" s="226"/>
      <c r="G3936" s="260"/>
      <c r="H3936" s="262"/>
      <c r="I3936" s="225"/>
      <c r="J3936" s="231"/>
    </row>
    <row r="3937" spans="1:10" ht="12" customHeight="1" x14ac:dyDescent="0.2">
      <c r="A3937" s="264"/>
      <c r="B3937" s="227"/>
      <c r="C3937" s="229"/>
      <c r="D3937" s="230"/>
      <c r="E3937" s="231"/>
      <c r="F3937" s="263"/>
      <c r="G3937" s="261"/>
      <c r="H3937" s="262"/>
      <c r="I3937" s="225"/>
      <c r="J3937" s="263"/>
    </row>
    <row r="3938" spans="1:10" ht="12" customHeight="1" x14ac:dyDescent="0.2">
      <c r="A3938" s="264"/>
      <c r="B3938" s="227"/>
      <c r="C3938" s="228"/>
      <c r="D3938" s="230"/>
      <c r="E3938" s="231"/>
      <c r="F3938" s="226"/>
      <c r="G3938" s="260"/>
      <c r="H3938" s="262"/>
      <c r="I3938" s="225"/>
      <c r="J3938" s="231"/>
    </row>
    <row r="3939" spans="1:10" ht="12" customHeight="1" x14ac:dyDescent="0.2">
      <c r="A3939" s="264"/>
      <c r="B3939" s="227"/>
      <c r="C3939" s="229"/>
      <c r="D3939" s="230"/>
      <c r="E3939" s="231"/>
      <c r="F3939" s="263"/>
      <c r="G3939" s="261"/>
      <c r="H3939" s="262"/>
      <c r="I3939" s="225"/>
      <c r="J3939" s="263"/>
    </row>
    <row r="3940" spans="1:10" ht="12" customHeight="1" x14ac:dyDescent="0.2">
      <c r="A3940" s="264"/>
      <c r="B3940" s="227"/>
      <c r="C3940" s="228"/>
      <c r="D3940" s="230"/>
      <c r="E3940" s="231"/>
      <c r="F3940" s="226"/>
      <c r="G3940" s="260"/>
      <c r="H3940" s="262"/>
      <c r="I3940" s="225"/>
      <c r="J3940" s="231"/>
    </row>
    <row r="3941" spans="1:10" ht="12" customHeight="1" x14ac:dyDescent="0.2">
      <c r="A3941" s="264"/>
      <c r="B3941" s="227"/>
      <c r="C3941" s="229"/>
      <c r="D3941" s="230"/>
      <c r="E3941" s="231"/>
      <c r="F3941" s="263"/>
      <c r="G3941" s="261"/>
      <c r="H3941" s="262"/>
      <c r="I3941" s="225"/>
      <c r="J3941" s="263"/>
    </row>
    <row r="3942" spans="1:10" ht="12" customHeight="1" x14ac:dyDescent="0.2">
      <c r="A3942" s="264"/>
      <c r="B3942" s="227"/>
      <c r="C3942" s="228"/>
      <c r="D3942" s="230"/>
      <c r="E3942" s="231"/>
      <c r="F3942" s="226"/>
      <c r="G3942" s="260"/>
      <c r="H3942" s="262"/>
      <c r="I3942" s="225"/>
      <c r="J3942" s="231"/>
    </row>
    <row r="3943" spans="1:10" ht="12" customHeight="1" x14ac:dyDescent="0.2">
      <c r="A3943" s="264"/>
      <c r="B3943" s="227"/>
      <c r="C3943" s="229"/>
      <c r="D3943" s="230"/>
      <c r="E3943" s="231"/>
      <c r="F3943" s="263"/>
      <c r="G3943" s="261"/>
      <c r="H3943" s="262"/>
      <c r="I3943" s="225"/>
      <c r="J3943" s="263"/>
    </row>
    <row r="3944" spans="1:10" ht="12" customHeight="1" x14ac:dyDescent="0.2">
      <c r="A3944" s="264"/>
      <c r="B3944" s="227"/>
      <c r="C3944" s="228"/>
      <c r="D3944" s="230"/>
      <c r="E3944" s="231"/>
      <c r="F3944" s="226"/>
      <c r="G3944" s="260"/>
      <c r="H3944" s="262"/>
      <c r="I3944" s="225"/>
      <c r="J3944" s="231"/>
    </row>
    <row r="3945" spans="1:10" ht="12" customHeight="1" x14ac:dyDescent="0.2">
      <c r="A3945" s="264"/>
      <c r="B3945" s="227"/>
      <c r="C3945" s="229"/>
      <c r="D3945" s="230"/>
      <c r="E3945" s="231"/>
      <c r="F3945" s="263"/>
      <c r="G3945" s="261"/>
      <c r="H3945" s="262"/>
      <c r="I3945" s="225"/>
      <c r="J3945" s="263"/>
    </row>
    <row r="3946" spans="1:10" ht="12" customHeight="1" x14ac:dyDescent="0.2">
      <c r="A3946" s="264"/>
      <c r="B3946" s="227"/>
      <c r="C3946" s="228"/>
      <c r="D3946" s="230"/>
      <c r="E3946" s="231"/>
      <c r="F3946" s="226"/>
      <c r="G3946" s="260"/>
      <c r="H3946" s="262"/>
      <c r="I3946" s="225"/>
      <c r="J3946" s="231"/>
    </row>
    <row r="3947" spans="1:10" ht="12" customHeight="1" x14ac:dyDescent="0.2">
      <c r="A3947" s="264"/>
      <c r="B3947" s="227"/>
      <c r="C3947" s="229"/>
      <c r="D3947" s="230"/>
      <c r="E3947" s="231"/>
      <c r="F3947" s="263"/>
      <c r="G3947" s="261"/>
      <c r="H3947" s="262"/>
      <c r="I3947" s="225"/>
      <c r="J3947" s="263"/>
    </row>
    <row r="3948" spans="1:10" ht="12" customHeight="1" x14ac:dyDescent="0.2">
      <c r="A3948" s="264"/>
      <c r="B3948" s="227"/>
      <c r="C3948" s="228"/>
      <c r="D3948" s="230"/>
      <c r="E3948" s="231"/>
      <c r="F3948" s="226"/>
      <c r="G3948" s="260"/>
      <c r="H3948" s="262"/>
      <c r="I3948" s="225"/>
      <c r="J3948" s="231"/>
    </row>
    <row r="3949" spans="1:10" ht="12" customHeight="1" x14ac:dyDescent="0.2">
      <c r="A3949" s="264"/>
      <c r="B3949" s="227"/>
      <c r="C3949" s="229"/>
      <c r="D3949" s="230"/>
      <c r="E3949" s="231"/>
      <c r="F3949" s="263"/>
      <c r="G3949" s="261"/>
      <c r="H3949" s="262"/>
      <c r="I3949" s="225"/>
      <c r="J3949" s="263"/>
    </row>
    <row r="3950" spans="1:10" ht="12" customHeight="1" x14ac:dyDescent="0.2">
      <c r="A3950" s="264"/>
      <c r="B3950" s="227"/>
      <c r="C3950" s="228"/>
      <c r="D3950" s="230"/>
      <c r="E3950" s="231"/>
      <c r="F3950" s="226"/>
      <c r="G3950" s="260"/>
      <c r="H3950" s="262"/>
      <c r="I3950" s="225"/>
      <c r="J3950" s="231"/>
    </row>
    <row r="3951" spans="1:10" ht="12" customHeight="1" x14ac:dyDescent="0.2">
      <c r="A3951" s="264"/>
      <c r="B3951" s="227"/>
      <c r="C3951" s="229"/>
      <c r="D3951" s="230"/>
      <c r="E3951" s="231"/>
      <c r="F3951" s="263"/>
      <c r="G3951" s="261"/>
      <c r="H3951" s="262"/>
      <c r="I3951" s="225"/>
      <c r="J3951" s="263"/>
    </row>
    <row r="3952" spans="1:10" ht="12" customHeight="1" x14ac:dyDescent="0.2">
      <c r="A3952" s="264"/>
      <c r="B3952" s="227"/>
      <c r="C3952" s="228"/>
      <c r="D3952" s="230"/>
      <c r="E3952" s="231"/>
      <c r="F3952" s="226"/>
      <c r="G3952" s="260"/>
      <c r="H3952" s="262"/>
      <c r="I3952" s="225"/>
      <c r="J3952" s="231"/>
    </row>
    <row r="3953" spans="1:10" ht="12" customHeight="1" x14ac:dyDescent="0.2">
      <c r="A3953" s="264"/>
      <c r="B3953" s="227"/>
      <c r="C3953" s="229"/>
      <c r="D3953" s="230"/>
      <c r="E3953" s="231"/>
      <c r="F3953" s="263"/>
      <c r="G3953" s="261"/>
      <c r="H3953" s="262"/>
      <c r="I3953" s="225"/>
      <c r="J3953" s="263"/>
    </row>
    <row r="3954" spans="1:10" ht="12" customHeight="1" x14ac:dyDescent="0.2">
      <c r="A3954" s="264"/>
      <c r="B3954" s="227"/>
      <c r="C3954" s="228"/>
      <c r="D3954" s="230"/>
      <c r="E3954" s="231"/>
      <c r="F3954" s="226"/>
      <c r="G3954" s="260"/>
      <c r="H3954" s="262"/>
      <c r="I3954" s="225"/>
      <c r="J3954" s="231"/>
    </row>
    <row r="3955" spans="1:10" ht="12" customHeight="1" x14ac:dyDescent="0.2">
      <c r="A3955" s="264"/>
      <c r="B3955" s="227"/>
      <c r="C3955" s="229"/>
      <c r="D3955" s="230"/>
      <c r="E3955" s="231"/>
      <c r="F3955" s="263"/>
      <c r="G3955" s="261"/>
      <c r="H3955" s="262"/>
      <c r="I3955" s="225"/>
      <c r="J3955" s="263"/>
    </row>
    <row r="3956" spans="1:10" ht="12" customHeight="1" x14ac:dyDescent="0.2">
      <c r="A3956" s="264"/>
      <c r="B3956" s="227"/>
      <c r="C3956" s="228"/>
      <c r="D3956" s="230"/>
      <c r="E3956" s="231"/>
      <c r="F3956" s="226"/>
      <c r="G3956" s="260"/>
      <c r="H3956" s="262"/>
      <c r="I3956" s="225"/>
      <c r="J3956" s="231"/>
    </row>
    <row r="3957" spans="1:10" ht="12" customHeight="1" x14ac:dyDescent="0.2">
      <c r="A3957" s="264"/>
      <c r="B3957" s="227"/>
      <c r="C3957" s="229"/>
      <c r="D3957" s="230"/>
      <c r="E3957" s="231"/>
      <c r="F3957" s="263"/>
      <c r="G3957" s="261"/>
      <c r="H3957" s="262"/>
      <c r="I3957" s="225"/>
      <c r="J3957" s="263"/>
    </row>
    <row r="3958" spans="1:10" ht="12" customHeight="1" x14ac:dyDescent="0.2">
      <c r="A3958" s="264"/>
      <c r="B3958" s="227"/>
      <c r="C3958" s="228"/>
      <c r="D3958" s="230"/>
      <c r="E3958" s="231"/>
      <c r="F3958" s="226"/>
      <c r="G3958" s="260"/>
      <c r="H3958" s="262"/>
      <c r="I3958" s="225"/>
      <c r="J3958" s="231"/>
    </row>
    <row r="3959" spans="1:10" ht="12" customHeight="1" x14ac:dyDescent="0.2">
      <c r="A3959" s="264"/>
      <c r="B3959" s="227"/>
      <c r="C3959" s="229"/>
      <c r="D3959" s="230"/>
      <c r="E3959" s="231"/>
      <c r="F3959" s="263"/>
      <c r="G3959" s="261"/>
      <c r="H3959" s="262"/>
      <c r="I3959" s="225"/>
      <c r="J3959" s="263"/>
    </row>
    <row r="3960" spans="1:10" ht="12" customHeight="1" x14ac:dyDescent="0.2">
      <c r="A3960" s="264"/>
      <c r="B3960" s="227"/>
      <c r="C3960" s="228"/>
      <c r="D3960" s="230"/>
      <c r="E3960" s="231"/>
      <c r="F3960" s="226"/>
      <c r="G3960" s="260"/>
      <c r="H3960" s="262"/>
      <c r="I3960" s="225"/>
      <c r="J3960" s="231"/>
    </row>
    <row r="3961" spans="1:10" ht="12" customHeight="1" x14ac:dyDescent="0.2">
      <c r="A3961" s="264"/>
      <c r="B3961" s="227"/>
      <c r="C3961" s="229"/>
      <c r="D3961" s="230"/>
      <c r="E3961" s="231"/>
      <c r="F3961" s="263"/>
      <c r="G3961" s="261"/>
      <c r="H3961" s="262"/>
      <c r="I3961" s="225"/>
      <c r="J3961" s="263"/>
    </row>
    <row r="3962" spans="1:10" ht="12" customHeight="1" x14ac:dyDescent="0.2">
      <c r="A3962" s="264"/>
      <c r="B3962" s="227"/>
      <c r="C3962" s="228"/>
      <c r="D3962" s="230"/>
      <c r="E3962" s="231"/>
      <c r="F3962" s="226"/>
      <c r="G3962" s="260"/>
      <c r="H3962" s="262"/>
      <c r="I3962" s="225"/>
      <c r="J3962" s="231"/>
    </row>
    <row r="3963" spans="1:10" ht="12" customHeight="1" x14ac:dyDescent="0.2">
      <c r="A3963" s="264"/>
      <c r="B3963" s="227"/>
      <c r="C3963" s="229"/>
      <c r="D3963" s="230"/>
      <c r="E3963" s="231"/>
      <c r="F3963" s="263"/>
      <c r="G3963" s="261"/>
      <c r="H3963" s="262"/>
      <c r="I3963" s="225"/>
      <c r="J3963" s="263"/>
    </row>
    <row r="3964" spans="1:10" ht="12" customHeight="1" x14ac:dyDescent="0.2">
      <c r="A3964" s="264"/>
      <c r="B3964" s="227"/>
      <c r="C3964" s="228"/>
      <c r="D3964" s="230"/>
      <c r="E3964" s="231"/>
      <c r="F3964" s="226"/>
      <c r="G3964" s="260"/>
      <c r="H3964" s="262"/>
      <c r="I3964" s="225"/>
      <c r="J3964" s="231"/>
    </row>
    <row r="3965" spans="1:10" ht="12" customHeight="1" x14ac:dyDescent="0.2">
      <c r="A3965" s="264"/>
      <c r="B3965" s="227"/>
      <c r="C3965" s="229"/>
      <c r="D3965" s="230"/>
      <c r="E3965" s="231"/>
      <c r="F3965" s="263"/>
      <c r="G3965" s="261"/>
      <c r="H3965" s="262"/>
      <c r="I3965" s="225"/>
      <c r="J3965" s="263"/>
    </row>
    <row r="3966" spans="1:10" ht="12" customHeight="1" x14ac:dyDescent="0.2">
      <c r="A3966" s="264"/>
      <c r="B3966" s="227"/>
      <c r="C3966" s="228"/>
      <c r="D3966" s="230"/>
      <c r="E3966" s="231"/>
      <c r="F3966" s="226"/>
      <c r="G3966" s="260"/>
      <c r="H3966" s="262"/>
      <c r="I3966" s="225"/>
      <c r="J3966" s="231"/>
    </row>
    <row r="3967" spans="1:10" ht="12" customHeight="1" x14ac:dyDescent="0.2">
      <c r="A3967" s="264"/>
      <c r="B3967" s="227"/>
      <c r="C3967" s="229"/>
      <c r="D3967" s="230"/>
      <c r="E3967" s="231"/>
      <c r="F3967" s="263"/>
      <c r="G3967" s="261"/>
      <c r="H3967" s="262"/>
      <c r="I3967" s="225"/>
      <c r="J3967" s="263"/>
    </row>
    <row r="3968" spans="1:10" ht="12" customHeight="1" x14ac:dyDescent="0.2">
      <c r="A3968" s="264"/>
      <c r="B3968" s="227"/>
      <c r="C3968" s="228"/>
      <c r="D3968" s="230"/>
      <c r="E3968" s="231"/>
      <c r="F3968" s="226"/>
      <c r="G3968" s="260"/>
      <c r="H3968" s="262"/>
      <c r="I3968" s="225"/>
      <c r="J3968" s="231"/>
    </row>
    <row r="3969" spans="1:10" ht="12" customHeight="1" x14ac:dyDescent="0.2">
      <c r="A3969" s="264"/>
      <c r="B3969" s="227"/>
      <c r="C3969" s="229"/>
      <c r="D3969" s="230"/>
      <c r="E3969" s="231"/>
      <c r="F3969" s="263"/>
      <c r="G3969" s="261"/>
      <c r="H3969" s="262"/>
      <c r="I3969" s="225"/>
      <c r="J3969" s="263"/>
    </row>
    <row r="3970" spans="1:10" ht="12" customHeight="1" x14ac:dyDescent="0.2">
      <c r="A3970" s="264"/>
      <c r="B3970" s="227"/>
      <c r="C3970" s="228"/>
      <c r="D3970" s="230"/>
      <c r="E3970" s="231"/>
      <c r="F3970" s="226"/>
      <c r="G3970" s="260"/>
      <c r="H3970" s="262"/>
      <c r="I3970" s="225"/>
      <c r="J3970" s="231"/>
    </row>
    <row r="3971" spans="1:10" ht="12" customHeight="1" x14ac:dyDescent="0.2">
      <c r="A3971" s="264"/>
      <c r="B3971" s="227"/>
      <c r="C3971" s="229"/>
      <c r="D3971" s="230"/>
      <c r="E3971" s="231"/>
      <c r="F3971" s="263"/>
      <c r="G3971" s="261"/>
      <c r="H3971" s="262"/>
      <c r="I3971" s="225"/>
      <c r="J3971" s="263"/>
    </row>
    <row r="3972" spans="1:10" ht="12" customHeight="1" x14ac:dyDescent="0.2">
      <c r="A3972" s="264"/>
      <c r="B3972" s="227"/>
      <c r="C3972" s="228"/>
      <c r="D3972" s="230"/>
      <c r="E3972" s="231"/>
      <c r="F3972" s="226"/>
      <c r="G3972" s="260"/>
      <c r="H3972" s="262"/>
      <c r="I3972" s="225"/>
      <c r="J3972" s="231"/>
    </row>
    <row r="3973" spans="1:10" ht="12" customHeight="1" x14ac:dyDescent="0.2">
      <c r="A3973" s="264"/>
      <c r="B3973" s="227"/>
      <c r="C3973" s="229"/>
      <c r="D3973" s="230"/>
      <c r="E3973" s="231"/>
      <c r="F3973" s="263"/>
      <c r="G3973" s="261"/>
      <c r="H3973" s="262"/>
      <c r="I3973" s="225"/>
      <c r="J3973" s="263"/>
    </row>
    <row r="3974" spans="1:10" ht="12" customHeight="1" x14ac:dyDescent="0.2">
      <c r="A3974" s="264"/>
      <c r="B3974" s="227"/>
      <c r="C3974" s="228"/>
      <c r="D3974" s="230"/>
      <c r="E3974" s="231"/>
      <c r="F3974" s="226"/>
      <c r="G3974" s="260"/>
      <c r="H3974" s="262"/>
      <c r="I3974" s="225"/>
      <c r="J3974" s="231"/>
    </row>
    <row r="3975" spans="1:10" ht="12" customHeight="1" x14ac:dyDescent="0.2">
      <c r="A3975" s="264"/>
      <c r="B3975" s="227"/>
      <c r="C3975" s="229"/>
      <c r="D3975" s="230"/>
      <c r="E3975" s="231"/>
      <c r="F3975" s="263"/>
      <c r="G3975" s="261"/>
      <c r="H3975" s="262"/>
      <c r="I3975" s="225"/>
      <c r="J3975" s="263"/>
    </row>
    <row r="3976" spans="1:10" ht="12" customHeight="1" x14ac:dyDescent="0.2">
      <c r="A3976" s="264"/>
      <c r="B3976" s="227"/>
      <c r="C3976" s="228"/>
      <c r="D3976" s="230"/>
      <c r="E3976" s="231"/>
      <c r="F3976" s="226"/>
      <c r="G3976" s="260"/>
      <c r="H3976" s="262"/>
      <c r="I3976" s="225"/>
      <c r="J3976" s="231"/>
    </row>
    <row r="3977" spans="1:10" ht="12" customHeight="1" x14ac:dyDescent="0.2">
      <c r="A3977" s="264"/>
      <c r="B3977" s="227"/>
      <c r="C3977" s="229"/>
      <c r="D3977" s="230"/>
      <c r="E3977" s="231"/>
      <c r="F3977" s="263"/>
      <c r="G3977" s="261"/>
      <c r="H3977" s="262"/>
      <c r="I3977" s="225"/>
      <c r="J3977" s="263"/>
    </row>
    <row r="3978" spans="1:10" ht="12" customHeight="1" x14ac:dyDescent="0.2">
      <c r="A3978" s="264"/>
      <c r="B3978" s="227"/>
      <c r="C3978" s="228"/>
      <c r="D3978" s="230"/>
      <c r="E3978" s="231"/>
      <c r="F3978" s="226"/>
      <c r="G3978" s="260"/>
      <c r="H3978" s="262"/>
      <c r="I3978" s="225"/>
      <c r="J3978" s="231"/>
    </row>
    <row r="3979" spans="1:10" ht="12" customHeight="1" x14ac:dyDescent="0.2">
      <c r="A3979" s="264"/>
      <c r="B3979" s="227"/>
      <c r="C3979" s="229"/>
      <c r="D3979" s="230"/>
      <c r="E3979" s="231"/>
      <c r="F3979" s="263"/>
      <c r="G3979" s="261"/>
      <c r="H3979" s="262"/>
      <c r="I3979" s="225"/>
      <c r="J3979" s="263"/>
    </row>
    <row r="3980" spans="1:10" ht="12" customHeight="1" x14ac:dyDescent="0.2">
      <c r="A3980" s="264"/>
      <c r="B3980" s="227"/>
      <c r="C3980" s="228"/>
      <c r="D3980" s="230"/>
      <c r="E3980" s="231"/>
      <c r="F3980" s="226"/>
      <c r="G3980" s="260"/>
      <c r="H3980" s="262"/>
      <c r="I3980" s="225"/>
      <c r="J3980" s="231"/>
    </row>
    <row r="3981" spans="1:10" ht="12" customHeight="1" x14ac:dyDescent="0.2">
      <c r="A3981" s="264"/>
      <c r="B3981" s="227"/>
      <c r="C3981" s="229"/>
      <c r="D3981" s="230"/>
      <c r="E3981" s="231"/>
      <c r="F3981" s="263"/>
      <c r="G3981" s="261"/>
      <c r="H3981" s="262"/>
      <c r="I3981" s="225"/>
      <c r="J3981" s="263"/>
    </row>
    <row r="3982" spans="1:10" ht="12" customHeight="1" x14ac:dyDescent="0.2">
      <c r="A3982" s="264"/>
      <c r="B3982" s="227"/>
      <c r="C3982" s="228"/>
      <c r="D3982" s="230"/>
      <c r="E3982" s="231"/>
      <c r="F3982" s="226"/>
      <c r="G3982" s="260"/>
      <c r="H3982" s="262"/>
      <c r="I3982" s="225"/>
      <c r="J3982" s="231"/>
    </row>
    <row r="3983" spans="1:10" ht="12" customHeight="1" x14ac:dyDescent="0.2">
      <c r="A3983" s="264"/>
      <c r="B3983" s="227"/>
      <c r="C3983" s="229"/>
      <c r="D3983" s="230"/>
      <c r="E3983" s="231"/>
      <c r="F3983" s="263"/>
      <c r="G3983" s="261"/>
      <c r="H3983" s="262"/>
      <c r="I3983" s="225"/>
      <c r="J3983" s="263"/>
    </row>
    <row r="3984" spans="1:10" ht="12" customHeight="1" x14ac:dyDescent="0.2">
      <c r="A3984" s="264"/>
      <c r="B3984" s="227"/>
      <c r="C3984" s="228"/>
      <c r="D3984" s="230"/>
      <c r="E3984" s="231"/>
      <c r="F3984" s="226"/>
      <c r="G3984" s="260"/>
      <c r="H3984" s="262"/>
      <c r="I3984" s="225"/>
      <c r="J3984" s="231"/>
    </row>
    <row r="3985" spans="1:10" ht="12" customHeight="1" x14ac:dyDescent="0.2">
      <c r="A3985" s="264"/>
      <c r="B3985" s="227"/>
      <c r="C3985" s="229"/>
      <c r="D3985" s="230"/>
      <c r="E3985" s="231"/>
      <c r="F3985" s="263"/>
      <c r="G3985" s="261"/>
      <c r="H3985" s="262"/>
      <c r="I3985" s="225"/>
      <c r="J3985" s="263"/>
    </row>
    <row r="3986" spans="1:10" ht="12" customHeight="1" x14ac:dyDescent="0.2">
      <c r="A3986" s="264"/>
      <c r="B3986" s="227"/>
      <c r="C3986" s="228"/>
      <c r="D3986" s="230"/>
      <c r="E3986" s="231"/>
      <c r="F3986" s="226"/>
      <c r="G3986" s="260"/>
      <c r="H3986" s="262"/>
      <c r="I3986" s="225"/>
      <c r="J3986" s="231"/>
    </row>
    <row r="3987" spans="1:10" ht="12" customHeight="1" x14ac:dyDescent="0.2">
      <c r="A3987" s="264"/>
      <c r="B3987" s="227"/>
      <c r="C3987" s="229"/>
      <c r="D3987" s="230"/>
      <c r="E3987" s="231"/>
      <c r="F3987" s="263"/>
      <c r="G3987" s="261"/>
      <c r="H3987" s="262"/>
      <c r="I3987" s="225"/>
      <c r="J3987" s="263"/>
    </row>
    <row r="3988" spans="1:10" ht="12" customHeight="1" x14ac:dyDescent="0.2">
      <c r="A3988" s="264"/>
      <c r="B3988" s="227"/>
      <c r="C3988" s="228"/>
      <c r="D3988" s="230"/>
      <c r="E3988" s="231"/>
      <c r="F3988" s="226"/>
      <c r="G3988" s="260"/>
      <c r="H3988" s="262"/>
      <c r="I3988" s="225"/>
      <c r="J3988" s="231"/>
    </row>
    <row r="3989" spans="1:10" ht="12" customHeight="1" x14ac:dyDescent="0.2">
      <c r="A3989" s="264"/>
      <c r="B3989" s="227"/>
      <c r="C3989" s="229"/>
      <c r="D3989" s="230"/>
      <c r="E3989" s="231"/>
      <c r="F3989" s="263"/>
      <c r="G3989" s="261"/>
      <c r="H3989" s="262"/>
      <c r="I3989" s="225"/>
      <c r="J3989" s="263"/>
    </row>
    <row r="3990" spans="1:10" ht="12" customHeight="1" x14ac:dyDescent="0.2">
      <c r="A3990" s="264"/>
      <c r="B3990" s="227"/>
      <c r="C3990" s="228"/>
      <c r="D3990" s="230"/>
      <c r="E3990" s="231"/>
      <c r="F3990" s="226"/>
      <c r="G3990" s="260"/>
      <c r="H3990" s="262"/>
      <c r="I3990" s="225"/>
      <c r="J3990" s="231"/>
    </row>
    <row r="3991" spans="1:10" ht="12" customHeight="1" x14ac:dyDescent="0.2">
      <c r="A3991" s="264"/>
      <c r="B3991" s="227"/>
      <c r="C3991" s="229"/>
      <c r="D3991" s="230"/>
      <c r="E3991" s="231"/>
      <c r="F3991" s="263"/>
      <c r="G3991" s="261"/>
      <c r="H3991" s="262"/>
      <c r="I3991" s="225"/>
      <c r="J3991" s="263"/>
    </row>
    <row r="3992" spans="1:10" ht="12" customHeight="1" x14ac:dyDescent="0.2">
      <c r="A3992" s="264"/>
      <c r="B3992" s="227"/>
      <c r="C3992" s="228"/>
      <c r="D3992" s="230"/>
      <c r="E3992" s="231"/>
      <c r="F3992" s="226"/>
      <c r="G3992" s="260"/>
      <c r="H3992" s="262"/>
      <c r="I3992" s="225"/>
      <c r="J3992" s="231"/>
    </row>
    <row r="3993" spans="1:10" ht="12" customHeight="1" x14ac:dyDescent="0.2">
      <c r="A3993" s="264"/>
      <c r="B3993" s="227"/>
      <c r="C3993" s="229"/>
      <c r="D3993" s="230"/>
      <c r="E3993" s="231"/>
      <c r="F3993" s="263"/>
      <c r="G3993" s="261"/>
      <c r="H3993" s="262"/>
      <c r="I3993" s="225"/>
      <c r="J3993" s="263"/>
    </row>
    <row r="3994" spans="1:10" ht="12" customHeight="1" x14ac:dyDescent="0.2">
      <c r="A3994" s="264"/>
      <c r="B3994" s="227"/>
      <c r="C3994" s="228"/>
      <c r="D3994" s="230"/>
      <c r="E3994" s="231"/>
      <c r="F3994" s="226"/>
      <c r="G3994" s="260"/>
      <c r="H3994" s="262"/>
      <c r="I3994" s="225"/>
      <c r="J3994" s="231"/>
    </row>
    <row r="3995" spans="1:10" ht="12" customHeight="1" x14ac:dyDescent="0.2">
      <c r="A3995" s="264"/>
      <c r="B3995" s="227"/>
      <c r="C3995" s="229"/>
      <c r="D3995" s="230"/>
      <c r="E3995" s="231"/>
      <c r="F3995" s="263"/>
      <c r="G3995" s="261"/>
      <c r="H3995" s="262"/>
      <c r="I3995" s="225"/>
      <c r="J3995" s="263"/>
    </row>
    <row r="3996" spans="1:10" ht="12" customHeight="1" x14ac:dyDescent="0.2">
      <c r="A3996" s="264"/>
      <c r="B3996" s="227"/>
      <c r="C3996" s="228"/>
      <c r="D3996" s="230"/>
      <c r="E3996" s="231"/>
      <c r="F3996" s="226"/>
      <c r="G3996" s="260"/>
      <c r="H3996" s="262"/>
      <c r="I3996" s="225"/>
      <c r="J3996" s="231"/>
    </row>
    <row r="3997" spans="1:10" ht="12" customHeight="1" x14ac:dyDescent="0.2">
      <c r="A3997" s="264"/>
      <c r="B3997" s="227"/>
      <c r="C3997" s="229"/>
      <c r="D3997" s="230"/>
      <c r="E3997" s="231"/>
      <c r="F3997" s="263"/>
      <c r="G3997" s="261"/>
      <c r="H3997" s="262"/>
      <c r="I3997" s="225"/>
      <c r="J3997" s="263"/>
    </row>
    <row r="3998" spans="1:10" ht="12" customHeight="1" x14ac:dyDescent="0.2">
      <c r="A3998" s="264"/>
      <c r="B3998" s="227"/>
      <c r="C3998" s="228"/>
      <c r="D3998" s="230"/>
      <c r="E3998" s="231"/>
      <c r="F3998" s="226"/>
      <c r="G3998" s="260"/>
      <c r="H3998" s="262"/>
      <c r="I3998" s="225"/>
      <c r="J3998" s="231"/>
    </row>
    <row r="3999" spans="1:10" ht="12" customHeight="1" x14ac:dyDescent="0.2">
      <c r="A3999" s="264"/>
      <c r="B3999" s="227"/>
      <c r="C3999" s="229"/>
      <c r="D3999" s="230"/>
      <c r="E3999" s="231"/>
      <c r="F3999" s="263"/>
      <c r="G3999" s="261"/>
      <c r="H3999" s="262"/>
      <c r="I3999" s="225"/>
      <c r="J3999" s="263"/>
    </row>
    <row r="4000" spans="1:10" ht="12" customHeight="1" x14ac:dyDescent="0.2">
      <c r="A4000" s="264"/>
      <c r="B4000" s="227"/>
      <c r="C4000" s="228"/>
      <c r="D4000" s="230"/>
      <c r="E4000" s="231"/>
      <c r="F4000" s="226"/>
      <c r="G4000" s="260"/>
      <c r="H4000" s="262"/>
      <c r="I4000" s="225"/>
      <c r="J4000" s="231"/>
    </row>
    <row r="4001" spans="1:10" ht="12" customHeight="1" x14ac:dyDescent="0.2">
      <c r="A4001" s="264"/>
      <c r="B4001" s="227"/>
      <c r="C4001" s="229"/>
      <c r="D4001" s="230"/>
      <c r="E4001" s="231"/>
      <c r="F4001" s="263"/>
      <c r="G4001" s="261"/>
      <c r="H4001" s="262"/>
      <c r="I4001" s="225"/>
      <c r="J4001" s="263"/>
    </row>
    <row r="4002" spans="1:10" ht="12" customHeight="1" x14ac:dyDescent="0.2">
      <c r="A4002" s="264"/>
      <c r="B4002" s="227"/>
      <c r="C4002" s="228"/>
      <c r="D4002" s="230"/>
      <c r="E4002" s="231"/>
      <c r="F4002" s="226"/>
      <c r="G4002" s="260"/>
      <c r="H4002" s="262"/>
      <c r="I4002" s="225"/>
      <c r="J4002" s="231"/>
    </row>
    <row r="4003" spans="1:10" ht="12" customHeight="1" x14ac:dyDescent="0.2">
      <c r="A4003" s="264"/>
      <c r="B4003" s="227"/>
      <c r="C4003" s="229"/>
      <c r="D4003" s="230"/>
      <c r="E4003" s="231"/>
      <c r="F4003" s="263"/>
      <c r="G4003" s="261"/>
      <c r="H4003" s="262"/>
      <c r="I4003" s="225"/>
      <c r="J4003" s="263"/>
    </row>
    <row r="4004" spans="1:10" ht="12" customHeight="1" x14ac:dyDescent="0.2">
      <c r="A4004" s="264"/>
      <c r="B4004" s="227"/>
      <c r="C4004" s="228"/>
      <c r="D4004" s="230"/>
      <c r="E4004" s="231"/>
      <c r="F4004" s="226"/>
      <c r="G4004" s="260"/>
      <c r="H4004" s="262"/>
      <c r="I4004" s="225"/>
      <c r="J4004" s="231"/>
    </row>
    <row r="4005" spans="1:10" ht="12" customHeight="1" x14ac:dyDescent="0.2">
      <c r="A4005" s="264"/>
      <c r="B4005" s="227"/>
      <c r="C4005" s="229"/>
      <c r="D4005" s="230"/>
      <c r="E4005" s="231"/>
      <c r="F4005" s="263"/>
      <c r="G4005" s="261"/>
      <c r="H4005" s="262"/>
      <c r="I4005" s="225"/>
      <c r="J4005" s="263"/>
    </row>
    <row r="4006" spans="1:10" ht="12" customHeight="1" x14ac:dyDescent="0.2">
      <c r="A4006" s="264"/>
      <c r="B4006" s="227"/>
      <c r="C4006" s="228"/>
      <c r="D4006" s="230"/>
      <c r="E4006" s="231"/>
      <c r="F4006" s="226"/>
      <c r="G4006" s="260"/>
      <c r="H4006" s="262"/>
      <c r="I4006" s="225"/>
      <c r="J4006" s="231"/>
    </row>
    <row r="4007" spans="1:10" ht="12" customHeight="1" x14ac:dyDescent="0.2">
      <c r="A4007" s="264"/>
      <c r="B4007" s="227"/>
      <c r="C4007" s="229"/>
      <c r="D4007" s="230"/>
      <c r="E4007" s="231"/>
      <c r="F4007" s="263"/>
      <c r="G4007" s="261"/>
      <c r="H4007" s="262"/>
      <c r="I4007" s="225"/>
      <c r="J4007" s="263"/>
    </row>
    <row r="4008" spans="1:10" ht="12" customHeight="1" x14ac:dyDescent="0.2">
      <c r="A4008" s="264"/>
      <c r="B4008" s="227"/>
      <c r="C4008" s="228"/>
      <c r="D4008" s="230"/>
      <c r="E4008" s="231"/>
      <c r="F4008" s="226"/>
      <c r="G4008" s="260"/>
      <c r="H4008" s="262"/>
      <c r="I4008" s="225"/>
      <c r="J4008" s="231"/>
    </row>
    <row r="4009" spans="1:10" ht="12" customHeight="1" x14ac:dyDescent="0.2">
      <c r="A4009" s="264"/>
      <c r="B4009" s="227"/>
      <c r="C4009" s="229"/>
      <c r="D4009" s="230"/>
      <c r="E4009" s="231"/>
      <c r="F4009" s="263"/>
      <c r="G4009" s="261"/>
      <c r="H4009" s="262"/>
      <c r="I4009" s="225"/>
      <c r="J4009" s="263"/>
    </row>
    <row r="4010" spans="1:10" ht="12" customHeight="1" x14ac:dyDescent="0.2">
      <c r="A4010" s="264"/>
      <c r="B4010" s="227"/>
      <c r="C4010" s="228"/>
      <c r="D4010" s="230"/>
      <c r="E4010" s="231"/>
      <c r="F4010" s="226"/>
      <c r="G4010" s="260"/>
      <c r="H4010" s="262"/>
      <c r="I4010" s="225"/>
      <c r="J4010" s="231"/>
    </row>
    <row r="4011" spans="1:10" ht="12" customHeight="1" x14ac:dyDescent="0.2">
      <c r="A4011" s="264"/>
      <c r="B4011" s="227"/>
      <c r="C4011" s="229"/>
      <c r="D4011" s="230"/>
      <c r="E4011" s="231"/>
      <c r="F4011" s="263"/>
      <c r="G4011" s="261"/>
      <c r="H4011" s="262"/>
      <c r="I4011" s="225"/>
      <c r="J4011" s="263"/>
    </row>
  </sheetData>
  <autoFilter ref="A4:L628"/>
  <sortState ref="A6:J501">
    <sortCondition ref="E6:E501"/>
  </sortState>
  <mergeCells count="1827"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2017-09-29T19:14:07Z</cp:lastPrinted>
  <dcterms:created xsi:type="dcterms:W3CDTF">1996-10-08T23:32:33Z</dcterms:created>
  <dcterms:modified xsi:type="dcterms:W3CDTF">2018-08-27T11:38:29Z</dcterms:modified>
  <cp:contentStatus/>
</cp:coreProperties>
</file>