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52" yWindow="60" windowWidth="9240" windowHeight="8580"/>
  </bookViews>
  <sheets>
    <sheet name="1" sheetId="3" r:id="rId1"/>
    <sheet name="Лист1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45621"/>
</workbook>
</file>

<file path=xl/calcChain.xml><?xml version="1.0" encoding="utf-8"?>
<calcChain xmlns="http://schemas.openxmlformats.org/spreadsheetml/2006/main">
  <c r="I43" i="3" l="1"/>
  <c r="A43" i="3"/>
  <c r="I41" i="3"/>
  <c r="A41" i="3"/>
  <c r="I39" i="3"/>
  <c r="A39" i="3"/>
  <c r="I37" i="3"/>
  <c r="A37" i="3"/>
  <c r="A35" i="3"/>
  <c r="A33" i="3"/>
  <c r="I30" i="3"/>
  <c r="A30" i="3"/>
  <c r="I28" i="3"/>
  <c r="A28" i="3"/>
  <c r="I26" i="3"/>
  <c r="A26" i="3"/>
  <c r="I24" i="3"/>
  <c r="A24" i="3"/>
  <c r="A22" i="3"/>
  <c r="A20" i="3"/>
  <c r="I17" i="3"/>
  <c r="A17" i="3"/>
  <c r="I15" i="3"/>
  <c r="A15" i="3"/>
  <c r="I13" i="3"/>
  <c r="A13" i="3"/>
  <c r="I11" i="3"/>
  <c r="A11" i="3"/>
  <c r="I9" i="3"/>
  <c r="A9" i="3"/>
  <c r="I7" i="3"/>
  <c r="A7" i="3"/>
  <c r="A4" i="3"/>
  <c r="I58" i="3"/>
  <c r="I56" i="3"/>
  <c r="I54" i="3"/>
  <c r="I52" i="3"/>
  <c r="I50" i="3"/>
  <c r="I48" i="3"/>
  <c r="A71" i="3"/>
  <c r="A69" i="3"/>
  <c r="A67" i="3"/>
  <c r="A65" i="3"/>
  <c r="A63" i="3"/>
  <c r="A61" i="3"/>
  <c r="A58" i="3"/>
  <c r="A56" i="3"/>
  <c r="A54" i="3"/>
  <c r="A52" i="3"/>
  <c r="A50" i="3"/>
  <c r="A48" i="3"/>
  <c r="O70" i="3"/>
  <c r="O69" i="3"/>
  <c r="K69" i="3"/>
  <c r="O64" i="3"/>
  <c r="O63" i="3"/>
  <c r="K63" i="3"/>
  <c r="I33" i="3" l="1"/>
  <c r="I20" i="3"/>
  <c r="I35" i="3" l="1"/>
  <c r="I22" i="3"/>
</calcChain>
</file>

<file path=xl/sharedStrings.xml><?xml version="1.0" encoding="utf-8"?>
<sst xmlns="http://schemas.openxmlformats.org/spreadsheetml/2006/main" count="337" uniqueCount="174">
  <si>
    <t>Ф.И.О</t>
  </si>
  <si>
    <t>Дата рожд., разряд</t>
  </si>
  <si>
    <t>Тренер</t>
  </si>
  <si>
    <t>1</t>
  </si>
  <si>
    <t>2</t>
  </si>
  <si>
    <t>3</t>
  </si>
  <si>
    <t>5</t>
  </si>
  <si>
    <t>ВСЕРОССИЙСКАЯ ФЕДЕРАЦИЯ САМБО</t>
  </si>
  <si>
    <t>№ карточки, паспорт</t>
  </si>
  <si>
    <t>52</t>
  </si>
  <si>
    <t xml:space="preserve"> Субъект, город, ведомство</t>
  </si>
  <si>
    <t>Округ</t>
  </si>
  <si>
    <t>св100</t>
  </si>
  <si>
    <t>57</t>
  </si>
  <si>
    <t>по итогам Чемпионата УФО по САМБО среди МУЖЧИН</t>
  </si>
  <si>
    <t>ГАЛИЕВ Вальмир Равилевич</t>
  </si>
  <si>
    <t>03.11.98 кмс</t>
  </si>
  <si>
    <t>Тюменская</t>
  </si>
  <si>
    <t>г. Тюмень, ВС</t>
  </si>
  <si>
    <t>Гаранин ЕА Бондарь ЕВ</t>
  </si>
  <si>
    <t>БАГЫШОВ Насыр Насиф оглы</t>
  </si>
  <si>
    <t>14.04.93 кмс</t>
  </si>
  <si>
    <t>Свердловская</t>
  </si>
  <si>
    <t>г. Ревда</t>
  </si>
  <si>
    <t>Селиванов ВВ</t>
  </si>
  <si>
    <t>ШТИН Александр Сергеевич</t>
  </si>
  <si>
    <t>02.06.97 кмс</t>
  </si>
  <si>
    <t>ПИНАЕВ Дмитрий Сергеевич</t>
  </si>
  <si>
    <t>28.06.98 1р</t>
  </si>
  <si>
    <t>г. Екатеринбург, "ДЮСШ по самбо"</t>
  </si>
  <si>
    <t>Цырке ВВ</t>
  </si>
  <si>
    <t>БОПХОЕВ Рамзан Тамерланович</t>
  </si>
  <si>
    <t>29.01.97 кмс</t>
  </si>
  <si>
    <t>Челябинская</t>
  </si>
  <si>
    <t>г. Челябинск</t>
  </si>
  <si>
    <t>Мисбахов ВН</t>
  </si>
  <si>
    <t>РАМАЗАНОВ Реван Ильманович</t>
  </si>
  <si>
    <t>12.08.92 1р</t>
  </si>
  <si>
    <t>Афиногеев ИН</t>
  </si>
  <si>
    <t xml:space="preserve">СПИСОК СБОРНОЙ КОМАНДЫ УФО ПО БОЕВОМУ САМБО </t>
  </si>
  <si>
    <t>ПИЛЬ Евгений Александрович</t>
  </si>
  <si>
    <t>22.06.92 1р</t>
  </si>
  <si>
    <t>г. Екатеринбург, УТ МВД России по УрФО</t>
  </si>
  <si>
    <t>Пышминцев ВА</t>
  </si>
  <si>
    <t>ЮЛДАШЕВ Асаддуло Юнусович</t>
  </si>
  <si>
    <t>09.09.94 кмс</t>
  </si>
  <si>
    <t>Курганская</t>
  </si>
  <si>
    <t>г.Курган, КФК-20</t>
  </si>
  <si>
    <t>Стенников МГ Сабанин АМ</t>
  </si>
  <si>
    <t>МАХМУДОВ Фируз Шарофович</t>
  </si>
  <si>
    <t>19.08.1991. КМС</t>
  </si>
  <si>
    <t>г. Арти,ДЮСШ</t>
  </si>
  <si>
    <t>Савинский В.С.</t>
  </si>
  <si>
    <t>ПОЧАЕВ Дмитрий Анатольевич</t>
  </si>
  <si>
    <t>20.10.1990. КМС</t>
  </si>
  <si>
    <t>г Арти,ДЮСШ</t>
  </si>
  <si>
    <t>БРОВИН Евгений Николаевич</t>
  </si>
  <si>
    <t>06.03.86 кмс</t>
  </si>
  <si>
    <t>г.Челябинск</t>
  </si>
  <si>
    <t>Якупов РГ</t>
  </si>
  <si>
    <t>СИРАЖИТДИНОВ Денис Хамматович</t>
  </si>
  <si>
    <t>25.07.91 кмс</t>
  </si>
  <si>
    <t>с. Аргаяш</t>
  </si>
  <si>
    <t>Гарипов РМ Хафизов РА</t>
  </si>
  <si>
    <t>ЗУБКОВ Игорь Сергеевич</t>
  </si>
  <si>
    <t>03.09.97 кмс</t>
  </si>
  <si>
    <t>АХМЕДЬЯНОВ Данил Умелович</t>
  </si>
  <si>
    <t>22.11.90 мс</t>
  </si>
  <si>
    <t>Акуин Д Хафизов РА</t>
  </si>
  <si>
    <t>РАХМАТОВ Ахмат Рустамович</t>
  </si>
  <si>
    <t>08.09.94 мс</t>
  </si>
  <si>
    <t>г. Качканар, ДЮСШ, МО</t>
  </si>
  <si>
    <t>Сапунов ДП      Мещерский ВВ</t>
  </si>
  <si>
    <t>БУРКАН Уллу Тилекбай</t>
  </si>
  <si>
    <t>10.04.94 1р</t>
  </si>
  <si>
    <t>г. Ирбит, ДЮСШ</t>
  </si>
  <si>
    <t>Фефелов ЮА</t>
  </si>
  <si>
    <t>РЕШЕТНИКОВ Владлен Сергеевич</t>
  </si>
  <si>
    <t>07.02.98 кмс</t>
  </si>
  <si>
    <t>ДЕГТЯРЕВ Павел Валерьевич</t>
  </si>
  <si>
    <t>18.09.85 мс</t>
  </si>
  <si>
    <t>г. Екатеринбург, ДЮСШ по самбо</t>
  </si>
  <si>
    <t>Козлов АА</t>
  </si>
  <si>
    <t>ЯНЫШЕВ Александр Владимирович</t>
  </si>
  <si>
    <t>15.12.90 мс</t>
  </si>
  <si>
    <t>Галиев ВЗ</t>
  </si>
  <si>
    <t>БУГАЙЦЕВ Александр Евгеньевич</t>
  </si>
  <si>
    <t>08.09.97 кмс</t>
  </si>
  <si>
    <t>ШТИН Иван Сергеевич</t>
  </si>
  <si>
    <t>18.05.96 кмс</t>
  </si>
  <si>
    <t>ИСКАНДЫРОВ Булат Галимжанович</t>
  </si>
  <si>
    <t>25.11.87 мс</t>
  </si>
  <si>
    <t>г. Магнитогорск</t>
  </si>
  <si>
    <t>Клочков СЮ</t>
  </si>
  <si>
    <t>АЛИБЕКОВ Зухраб Эседуллаевич</t>
  </si>
  <si>
    <t>01.01.98 1р</t>
  </si>
  <si>
    <t>ЗАГИДУЛЛИН Дмитрий Реадович</t>
  </si>
  <si>
    <t>19.06.98 кмс</t>
  </si>
  <si>
    <t>ОЧКИН Иван Николаевич</t>
  </si>
  <si>
    <t>01.04.94 кмс</t>
  </si>
  <si>
    <t>ХАБИБУЛАЕВ Алибек Расулович</t>
  </si>
  <si>
    <t>14.11.86 кмс</t>
  </si>
  <si>
    <t>ХМАО-ЮГРА</t>
  </si>
  <si>
    <t>г. Лангепас, ЛГ МАУ" Спортивный комплекс"</t>
  </si>
  <si>
    <t>Мамедов РА</t>
  </si>
  <si>
    <t>ИЗМОДЕНОВ Денис Сергеевич</t>
  </si>
  <si>
    <t>08.01.92 мс</t>
  </si>
  <si>
    <t>КУЧМАР Сергей Геннадьевич</t>
  </si>
  <si>
    <t>05.07.94 кмс</t>
  </si>
  <si>
    <t>ВАРЕНИК Максим Витальевич</t>
  </si>
  <si>
    <t>02.01.89 мс</t>
  </si>
  <si>
    <t>Размыслов ВП</t>
  </si>
  <si>
    <t>ВОРОБЬЕВ Роман Андреевич</t>
  </si>
  <si>
    <t>08.04.94 кмс</t>
  </si>
  <si>
    <t>МАГОМЕДОВ Билал Шахбанович</t>
  </si>
  <si>
    <t>КОРЕПИН Константин Андреевич</t>
  </si>
  <si>
    <t>06.09.85 мс</t>
  </si>
  <si>
    <t>г. Курган, Динамо</t>
  </si>
  <si>
    <t>Стенников МГ</t>
  </si>
  <si>
    <t>БЕЛЯКОВ Роман Валерьевич</t>
  </si>
  <si>
    <t>24.10.89. кмс</t>
  </si>
  <si>
    <t>ВАРЗИН Евгений Алексеевич</t>
  </si>
  <si>
    <t>04.11.92 1р</t>
  </si>
  <si>
    <t>ДЮСШ Белоярского ГО</t>
  </si>
  <si>
    <t>Хизбуллин ИВ</t>
  </si>
  <si>
    <t>МОРКОВИН Василий Александрович</t>
  </si>
  <si>
    <t>19.05.85 1р</t>
  </si>
  <si>
    <t>МАГОМЕДОВ Магомед Исмаилович</t>
  </si>
  <si>
    <t>06.11.90 мс</t>
  </si>
  <si>
    <t>Клочков СЮ Мисбахов ВН</t>
  </si>
  <si>
    <t>МХИТАРЯН Тигран Андраникович</t>
  </si>
  <si>
    <t>20.09.96 1р</t>
  </si>
  <si>
    <t>г. Алапаевск, СК Боец</t>
  </si>
  <si>
    <t>Далгатов А.М.</t>
  </si>
  <si>
    <t>ЕМЕЦ Вячеслав Эдуардович</t>
  </si>
  <si>
    <t>03.10.94 кмс</t>
  </si>
  <si>
    <t>Якупов РГ Кадолин ВИ</t>
  </si>
  <si>
    <t>ГИЗАТУЛИН Султан Рамилевич</t>
  </si>
  <si>
    <t>06.11.95 1р</t>
  </si>
  <si>
    <t>ЛАПТЕВ Александр Александрович</t>
  </si>
  <si>
    <t>05.09.84 кмс</t>
  </si>
  <si>
    <t>МУРЗИН Кирилл Дмитриевич</t>
  </si>
  <si>
    <t>23.07.1995. 1р.</t>
  </si>
  <si>
    <t>НЕМЧИНОВ Виталий Эдуардович</t>
  </si>
  <si>
    <t>30.04.91 кмс</t>
  </si>
  <si>
    <t>Кузьмин ДС</t>
  </si>
  <si>
    <t>ПЕДЬКО Михаил Андреевич</t>
  </si>
  <si>
    <t>23.06.91 мс</t>
  </si>
  <si>
    <t>Педько МА</t>
  </si>
  <si>
    <t>ДАЛГАТОВ Абдула Магомедович</t>
  </si>
  <si>
    <t>27.04.1985 кмс</t>
  </si>
  <si>
    <t>ГОРБУНОВ Вячеслав Александрович</t>
  </si>
  <si>
    <t>11.07.90 1р</t>
  </si>
  <si>
    <t>КУРБАНОВ Шамиль Мутагаджиевич</t>
  </si>
  <si>
    <t>19.08.95 1р</t>
  </si>
  <si>
    <t>г. Н-Тагил, СК "АЛМАЗ" "ПЛАНТА"</t>
  </si>
  <si>
    <t>Матвеев СВ    Гориславский ИА</t>
  </si>
  <si>
    <t>ДЕРЕВЯНКО Александр Владимирович</t>
  </si>
  <si>
    <t>02.11.82 1р</t>
  </si>
  <si>
    <t>ПИВИКОВ Иван Валерьевич</t>
  </si>
  <si>
    <t>20.07.89 кмс</t>
  </si>
  <si>
    <t>ЗАКИРОВ Руслан Каримович</t>
  </si>
  <si>
    <t>12.04.85 кмс</t>
  </si>
  <si>
    <t>ГОРШКОВ Максим Викторович</t>
  </si>
  <si>
    <t>17.10.95 кмс</t>
  </si>
  <si>
    <t>г. Лебяжье, Лебяжьевская ДЮСШ</t>
  </si>
  <si>
    <t>Герасимов ДВ Никитюк АВ</t>
  </si>
  <si>
    <t>МАНУКЯН Гарник Норайрович</t>
  </si>
  <si>
    <t>28.04.92 1р</t>
  </si>
  <si>
    <t>ХАБИБЖАНОВ Руслан Ниязович</t>
  </si>
  <si>
    <t>16.04.85 мс</t>
  </si>
  <si>
    <t>ДАВЛЕТШИН Данил Дамирович</t>
  </si>
  <si>
    <t>12.05.95 кмс</t>
  </si>
  <si>
    <t>Саломатин СВ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</si>
</sst>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8"/>
      <name val="a_AlbionicNrOtl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i/>
      <sz val="12"/>
      <name val="Arial Narrow"/>
      <family val="2"/>
      <charset val="204"/>
    </font>
    <font>
      <b/>
      <sz val="14"/>
      <color indexed="10"/>
      <name val="CyrillicOld"/>
    </font>
    <font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2"/>
      <color indexed="9"/>
      <name val="Arial Narrow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sz val="9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sz val="10"/>
      <color theme="0"/>
      <name val="Arial"/>
      <family val="2"/>
      <charset val="204"/>
    </font>
    <font>
      <sz val="8"/>
      <color theme="0"/>
      <name val="Arial"/>
      <family val="2"/>
      <charset val="204"/>
    </font>
    <font>
      <sz val="9"/>
      <color theme="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Border="1"/>
    <xf numFmtId="0" fontId="0" fillId="0" borderId="0" xfId="0" applyFill="1" applyBorder="1"/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/>
    <xf numFmtId="0" fontId="7" fillId="0" borderId="0" xfId="0" applyFont="1" applyBorder="1"/>
    <xf numFmtId="0" fontId="3" fillId="0" borderId="0" xfId="0" applyFont="1" applyBorder="1"/>
    <xf numFmtId="0" fontId="8" fillId="0" borderId="0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4" fillId="0" borderId="0" xfId="0" applyFont="1"/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/>
    <xf numFmtId="0" fontId="13" fillId="0" borderId="0" xfId="0" applyFont="1" applyFill="1" applyBorder="1" applyAlignment="1">
      <alignment horizontal="left" vertical="center" wrapText="1"/>
    </xf>
    <xf numFmtId="0" fontId="16" fillId="0" borderId="0" xfId="0" applyFont="1"/>
    <xf numFmtId="49" fontId="15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Fill="1" applyBorder="1"/>
    <xf numFmtId="0" fontId="10" fillId="0" borderId="0" xfId="0" applyFont="1" applyBorder="1" applyAlignment="1">
      <alignment horizontal="left" vertical="center"/>
    </xf>
    <xf numFmtId="0" fontId="10" fillId="0" borderId="0" xfId="0" applyFont="1" applyBorder="1"/>
    <xf numFmtId="0" fontId="18" fillId="2" borderId="1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7" borderId="0" xfId="0" applyFont="1" applyFill="1" applyBorder="1" applyAlignment="1">
      <alignment horizontal="center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1" fillId="0" borderId="0" xfId="0" applyFont="1"/>
    <xf numFmtId="0" fontId="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0" fillId="0" borderId="23" xfId="0" applyFont="1" applyBorder="1" applyAlignment="1">
      <alignment horizontal="center"/>
    </xf>
    <xf numFmtId="49" fontId="20" fillId="7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49" fontId="4" fillId="5" borderId="7" xfId="0" applyNumberFormat="1" applyFont="1" applyFill="1" applyBorder="1" applyAlignment="1">
      <alignment horizontal="center" vertical="center" wrapText="1"/>
    </xf>
    <xf numFmtId="49" fontId="4" fillId="6" borderId="7" xfId="0" applyNumberFormat="1" applyFont="1" applyFill="1" applyBorder="1" applyAlignment="1">
      <alignment horizontal="center" vertical="center" wrapText="1"/>
    </xf>
    <xf numFmtId="49" fontId="4" fillId="4" borderId="9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2" fillId="2" borderId="8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49" fontId="4" fillId="5" borderId="10" xfId="0" applyNumberFormat="1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9" fontId="4" fillId="6" borderId="10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49" fontId="4" fillId="4" borderId="11" xfId="0" applyNumberFormat="1" applyFont="1" applyFill="1" applyBorder="1" applyAlignment="1">
      <alignment horizontal="center" vertical="center" wrapText="1"/>
    </xf>
    <xf numFmtId="49" fontId="4" fillId="4" borderId="10" xfId="0" applyNumberFormat="1" applyFont="1" applyFill="1" applyBorder="1" applyAlignment="1">
      <alignment horizontal="center" vertical="center" wrapText="1"/>
    </xf>
    <xf numFmtId="0" fontId="17" fillId="0" borderId="24" xfId="0" applyNumberFormat="1" applyFont="1" applyBorder="1" applyAlignment="1">
      <alignment horizontal="center" vertical="center" wrapText="1"/>
    </xf>
    <xf numFmtId="49" fontId="4" fillId="3" borderId="2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1139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838200</xdr:colOff>
      <xdr:row>0</xdr:row>
      <xdr:rowOff>47625</xdr:rowOff>
    </xdr:from>
    <xdr:to>
      <xdr:col>3</xdr:col>
      <xdr:colOff>304800</xdr:colOff>
      <xdr:row>3</xdr:row>
      <xdr:rowOff>19050</xdr:rowOff>
    </xdr:to>
    <xdr:pic>
      <xdr:nvPicPr>
        <xdr:cNvPr id="1140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47625"/>
          <a:ext cx="5810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205740</xdr:colOff>
      <xdr:row>0</xdr:row>
      <xdr:rowOff>91440</xdr:rowOff>
    </xdr:from>
    <xdr:to>
      <xdr:col>13</xdr:col>
      <xdr:colOff>670560</xdr:colOff>
      <xdr:row>3</xdr:row>
      <xdr:rowOff>22860</xdr:rowOff>
    </xdr:to>
    <xdr:pic>
      <xdr:nvPicPr>
        <xdr:cNvPr id="4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91440"/>
          <a:ext cx="46482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5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6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6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7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8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>
        <row r="2">
          <cell r="A2" t="str">
            <v>ЧЕМПИОНАТ УРАЛЬСКОГО ФЕДЕРАЛЬНОГО ОКРУГА по БОЕВОМУ САМБО среди МУЖЧИН</v>
          </cell>
        </row>
        <row r="3">
          <cell r="A3" t="str">
            <v>17-18 декабря 2016.                                    г.Верхняя Пышма</v>
          </cell>
        </row>
        <row r="6">
          <cell r="A6" t="str">
            <v>Гл. судья, судья ВК</v>
          </cell>
        </row>
        <row r="7">
          <cell r="G7" t="str">
            <v>М.И.Суханов</v>
          </cell>
        </row>
        <row r="8">
          <cell r="A8" t="str">
            <v>Гл. секретарь, судья ВК</v>
          </cell>
          <cell r="G8" t="str">
            <v>/г.В-Пышма/</v>
          </cell>
        </row>
        <row r="9">
          <cell r="G9" t="str">
            <v>Д.П.Сапунов</v>
          </cell>
        </row>
        <row r="10">
          <cell r="G10" t="str">
            <v>/г.Качканар/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круги"/>
      <sheetName val="медали"/>
      <sheetName val="Итоговый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B6">
            <v>9</v>
          </cell>
        </row>
        <row r="8">
          <cell r="B8">
            <v>2</v>
          </cell>
        </row>
        <row r="10">
          <cell r="B10">
            <v>13</v>
          </cell>
        </row>
        <row r="12">
          <cell r="B12">
            <v>19</v>
          </cell>
        </row>
        <row r="14">
          <cell r="B14">
            <v>4</v>
          </cell>
        </row>
        <row r="16">
          <cell r="B16">
            <v>10</v>
          </cell>
        </row>
      </sheetData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круги"/>
      <sheetName val="медали"/>
      <sheetName val="Итоговый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B6">
            <v>8</v>
          </cell>
        </row>
        <row r="8">
          <cell r="B8">
            <v>3</v>
          </cell>
        </row>
        <row r="10">
          <cell r="B10">
            <v>22</v>
          </cell>
        </row>
        <row r="12">
          <cell r="B12">
            <v>1</v>
          </cell>
        </row>
        <row r="14">
          <cell r="B14">
            <v>11</v>
          </cell>
        </row>
        <row r="16">
          <cell r="B16">
            <v>14</v>
          </cell>
        </row>
      </sheetData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круги"/>
      <sheetName val="медали"/>
      <sheetName val="Итоговый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B6">
            <v>17</v>
          </cell>
        </row>
        <row r="8">
          <cell r="B8">
            <v>10</v>
          </cell>
        </row>
        <row r="10">
          <cell r="B10">
            <v>19</v>
          </cell>
        </row>
        <row r="12">
          <cell r="B12">
            <v>12</v>
          </cell>
        </row>
        <row r="14">
          <cell r="B14">
            <v>16</v>
          </cell>
        </row>
        <row r="16">
          <cell r="B16">
            <v>15</v>
          </cell>
        </row>
      </sheetData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круги"/>
      <sheetName val="за призовые месиа"/>
      <sheetName val="Итоговый"/>
      <sheetName val="наградной лист"/>
      <sheetName val="Ст Б"/>
      <sheetName val="Ст А"/>
    </sheetNames>
    <sheetDataSet>
      <sheetData sheetId="0"/>
      <sheetData sheetId="1"/>
      <sheetData sheetId="2"/>
      <sheetData sheetId="3"/>
      <sheetData sheetId="4">
        <row r="6">
          <cell r="B6">
            <v>31</v>
          </cell>
        </row>
        <row r="8">
          <cell r="B8">
            <v>36</v>
          </cell>
        </row>
        <row r="10">
          <cell r="B10">
            <v>30</v>
          </cell>
        </row>
        <row r="12">
          <cell r="B12">
            <v>29</v>
          </cell>
        </row>
        <row r="14">
          <cell r="B14">
            <v>13</v>
          </cell>
        </row>
        <row r="16">
          <cell r="B16">
            <v>20</v>
          </cell>
        </row>
      </sheetData>
      <sheetData sheetId="5"/>
      <sheetData sheetId="6"/>
      <sheetData sheetId="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круги"/>
      <sheetName val="медали"/>
      <sheetName val="Итоговый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B6">
            <v>20</v>
          </cell>
        </row>
        <row r="8">
          <cell r="B8">
            <v>7</v>
          </cell>
        </row>
        <row r="10">
          <cell r="B10">
            <v>15</v>
          </cell>
        </row>
        <row r="12">
          <cell r="B12">
            <v>14</v>
          </cell>
        </row>
        <row r="14">
          <cell r="B14">
            <v>26</v>
          </cell>
        </row>
        <row r="16">
          <cell r="B16">
            <v>21</v>
          </cell>
        </row>
      </sheetData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круги"/>
      <sheetName val="медали"/>
      <sheetName val="Итоговый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B6">
            <v>14</v>
          </cell>
        </row>
        <row r="8">
          <cell r="B8">
            <v>21</v>
          </cell>
        </row>
        <row r="10">
          <cell r="B10">
            <v>13</v>
          </cell>
        </row>
        <row r="12">
          <cell r="B12">
            <v>11</v>
          </cell>
        </row>
        <row r="14">
          <cell r="B14">
            <v>4</v>
          </cell>
        </row>
        <row r="16">
          <cell r="B16">
            <v>12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abSelected="1" topLeftCell="A40" workbookViewId="0">
      <selection activeCell="C48" sqref="C48:H49"/>
    </sheetView>
  </sheetViews>
  <sheetFormatPr defaultRowHeight="13.2"/>
  <cols>
    <col min="1" max="1" width="1" customWidth="1"/>
    <col min="2" max="2" width="5.6640625" customWidth="1"/>
    <col min="3" max="3" width="16.6640625" customWidth="1"/>
    <col min="5" max="5" width="6.6640625" customWidth="1"/>
    <col min="6" max="6" width="13.33203125" customWidth="1"/>
    <col min="7" max="7" width="8.109375" customWidth="1"/>
    <col min="8" max="8" width="11.109375" customWidth="1"/>
    <col min="9" max="9" width="1" customWidth="1"/>
    <col min="10" max="10" width="6.5546875" customWidth="1"/>
    <col min="11" max="11" width="17.33203125" customWidth="1"/>
    <col min="13" max="13" width="7.33203125" customWidth="1"/>
    <col min="14" max="14" width="13.5546875" customWidth="1"/>
    <col min="15" max="15" width="6.88671875" customWidth="1"/>
    <col min="16" max="16" width="10.109375" customWidth="1"/>
  </cols>
  <sheetData>
    <row r="1" spans="1:19" ht="20.25" customHeight="1">
      <c r="A1" s="66" t="s">
        <v>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9">
      <c r="A2" s="65" t="s">
        <v>39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9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9" ht="14.25" customHeight="1" thickBot="1">
      <c r="A4" s="65" t="str">
        <f>[1]реквизиты!$A$3</f>
        <v>17-18 декабря 2016.                                    г.Верхняя Пышма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S4" s="6"/>
    </row>
    <row r="5" spans="1:19" ht="10.5" customHeight="1">
      <c r="B5" s="57" t="s">
        <v>9</v>
      </c>
      <c r="C5" s="71" t="s">
        <v>0</v>
      </c>
      <c r="D5" s="73" t="s">
        <v>1</v>
      </c>
      <c r="E5" s="75" t="s">
        <v>11</v>
      </c>
      <c r="F5" s="55" t="s">
        <v>10</v>
      </c>
      <c r="G5" s="39" t="s">
        <v>8</v>
      </c>
      <c r="H5" s="41" t="s">
        <v>2</v>
      </c>
      <c r="J5" s="57" t="s">
        <v>13</v>
      </c>
      <c r="K5" s="59" t="s">
        <v>0</v>
      </c>
      <c r="L5" s="55" t="s">
        <v>1</v>
      </c>
      <c r="M5" s="75" t="s">
        <v>11</v>
      </c>
      <c r="N5" s="55" t="s">
        <v>10</v>
      </c>
      <c r="O5" s="39" t="s">
        <v>8</v>
      </c>
      <c r="P5" s="41" t="s">
        <v>2</v>
      </c>
    </row>
    <row r="6" spans="1:19" ht="11.25" customHeight="1" thickBot="1">
      <c r="B6" s="58"/>
      <c r="C6" s="72"/>
      <c r="D6" s="74"/>
      <c r="E6" s="76"/>
      <c r="F6" s="68"/>
      <c r="G6" s="40"/>
      <c r="H6" s="69"/>
      <c r="J6" s="58"/>
      <c r="K6" s="60"/>
      <c r="L6" s="56"/>
      <c r="M6" s="84"/>
      <c r="N6" s="56"/>
      <c r="O6" s="40"/>
      <c r="P6" s="42"/>
    </row>
    <row r="7" spans="1:19" ht="12.75" customHeight="1">
      <c r="A7" s="81">
        <f>[2]Итоговый!$B$6</f>
        <v>9</v>
      </c>
      <c r="B7" s="79" t="s">
        <v>3</v>
      </c>
      <c r="C7" s="47" t="s">
        <v>40</v>
      </c>
      <c r="D7" s="47" t="s">
        <v>41</v>
      </c>
      <c r="E7" s="47" t="s">
        <v>22</v>
      </c>
      <c r="F7" s="47" t="s">
        <v>42</v>
      </c>
      <c r="G7" s="43">
        <v>0</v>
      </c>
      <c r="H7" s="47" t="s">
        <v>43</v>
      </c>
      <c r="I7" s="38">
        <f>[3]Итоговый!$B$6</f>
        <v>8</v>
      </c>
      <c r="J7" s="53" t="s">
        <v>3</v>
      </c>
      <c r="K7" s="47" t="s">
        <v>64</v>
      </c>
      <c r="L7" s="47" t="s">
        <v>65</v>
      </c>
      <c r="M7" s="47" t="s">
        <v>33</v>
      </c>
      <c r="N7" s="47" t="s">
        <v>34</v>
      </c>
      <c r="O7" s="43">
        <v>0</v>
      </c>
      <c r="P7" s="47" t="s">
        <v>59</v>
      </c>
      <c r="Q7" s="21"/>
    </row>
    <row r="8" spans="1:19" ht="13.5" customHeight="1" thickBot="1">
      <c r="A8" s="81"/>
      <c r="B8" s="80"/>
      <c r="C8" s="48"/>
      <c r="D8" s="48"/>
      <c r="E8" s="48"/>
      <c r="F8" s="48"/>
      <c r="G8" s="44"/>
      <c r="H8" s="48"/>
      <c r="I8" s="38"/>
      <c r="J8" s="54"/>
      <c r="K8" s="48"/>
      <c r="L8" s="48"/>
      <c r="M8" s="48"/>
      <c r="N8" s="48"/>
      <c r="O8" s="44"/>
      <c r="P8" s="48"/>
      <c r="Q8" s="21"/>
    </row>
    <row r="9" spans="1:19" ht="12.75" customHeight="1">
      <c r="A9" s="78">
        <f>[2]Итоговый!$B$8</f>
        <v>2</v>
      </c>
      <c r="B9" s="67" t="s">
        <v>4</v>
      </c>
      <c r="C9" s="47" t="s">
        <v>44</v>
      </c>
      <c r="D9" s="47" t="s">
        <v>45</v>
      </c>
      <c r="E9" s="47" t="s">
        <v>46</v>
      </c>
      <c r="F9" s="47" t="s">
        <v>47</v>
      </c>
      <c r="G9" s="47">
        <v>0</v>
      </c>
      <c r="H9" s="47" t="s">
        <v>48</v>
      </c>
      <c r="I9" s="38">
        <f>[3]Итоговый!$B$8</f>
        <v>3</v>
      </c>
      <c r="J9" s="51" t="s">
        <v>4</v>
      </c>
      <c r="K9" s="47" t="s">
        <v>66</v>
      </c>
      <c r="L9" s="47" t="s">
        <v>67</v>
      </c>
      <c r="M9" s="47" t="s">
        <v>33</v>
      </c>
      <c r="N9" s="47" t="s">
        <v>62</v>
      </c>
      <c r="O9" s="43">
        <v>0</v>
      </c>
      <c r="P9" s="47" t="s">
        <v>68</v>
      </c>
      <c r="Q9" s="21"/>
    </row>
    <row r="10" spans="1:19" ht="12.75" customHeight="1" thickBot="1">
      <c r="A10" s="78"/>
      <c r="B10" s="67"/>
      <c r="C10" s="48"/>
      <c r="D10" s="48"/>
      <c r="E10" s="48"/>
      <c r="F10" s="48"/>
      <c r="G10" s="48"/>
      <c r="H10" s="48"/>
      <c r="I10" s="38"/>
      <c r="J10" s="51"/>
      <c r="K10" s="48"/>
      <c r="L10" s="48"/>
      <c r="M10" s="48"/>
      <c r="N10" s="48"/>
      <c r="O10" s="44"/>
      <c r="P10" s="48"/>
      <c r="Q10" s="21"/>
    </row>
    <row r="11" spans="1:19" ht="12.75" customHeight="1">
      <c r="A11" s="78">
        <f>[2]Итоговый!$B$10</f>
        <v>13</v>
      </c>
      <c r="B11" s="70" t="s">
        <v>5</v>
      </c>
      <c r="C11" s="47" t="s">
        <v>49</v>
      </c>
      <c r="D11" s="47" t="s">
        <v>50</v>
      </c>
      <c r="E11" s="47" t="s">
        <v>22</v>
      </c>
      <c r="F11" s="47" t="s">
        <v>51</v>
      </c>
      <c r="G11" s="47">
        <v>0</v>
      </c>
      <c r="H11" s="47" t="s">
        <v>52</v>
      </c>
      <c r="I11" s="38">
        <f>[3]Итоговый!$B$10</f>
        <v>22</v>
      </c>
      <c r="J11" s="52" t="s">
        <v>5</v>
      </c>
      <c r="K11" s="47" t="s">
        <v>69</v>
      </c>
      <c r="L11" s="47" t="s">
        <v>70</v>
      </c>
      <c r="M11" s="47" t="s">
        <v>22</v>
      </c>
      <c r="N11" s="47" t="s">
        <v>71</v>
      </c>
      <c r="O11" s="43">
        <v>0</v>
      </c>
      <c r="P11" s="47" t="s">
        <v>72</v>
      </c>
      <c r="Q11" s="21"/>
    </row>
    <row r="12" spans="1:19" ht="12.75" customHeight="1" thickBot="1">
      <c r="A12" s="78"/>
      <c r="B12" s="70"/>
      <c r="C12" s="48"/>
      <c r="D12" s="48"/>
      <c r="E12" s="48"/>
      <c r="F12" s="48"/>
      <c r="G12" s="48"/>
      <c r="H12" s="48"/>
      <c r="I12" s="38"/>
      <c r="J12" s="52"/>
      <c r="K12" s="48"/>
      <c r="L12" s="48"/>
      <c r="M12" s="48"/>
      <c r="N12" s="48"/>
      <c r="O12" s="44"/>
      <c r="P12" s="48"/>
      <c r="Q12" s="21"/>
    </row>
    <row r="13" spans="1:19" ht="12.75" customHeight="1">
      <c r="A13" s="78">
        <f>[2]Итоговый!$B$12</f>
        <v>19</v>
      </c>
      <c r="B13" s="70" t="s">
        <v>5</v>
      </c>
      <c r="C13" s="47" t="s">
        <v>53</v>
      </c>
      <c r="D13" s="47" t="s">
        <v>54</v>
      </c>
      <c r="E13" s="47" t="s">
        <v>22</v>
      </c>
      <c r="F13" s="47" t="s">
        <v>55</v>
      </c>
      <c r="G13" s="47">
        <v>0</v>
      </c>
      <c r="H13" s="47" t="s">
        <v>52</v>
      </c>
      <c r="I13" s="38">
        <f>[3]Итоговый!$B$12</f>
        <v>1</v>
      </c>
      <c r="J13" s="52" t="s">
        <v>5</v>
      </c>
      <c r="K13" s="47" t="s">
        <v>73</v>
      </c>
      <c r="L13" s="47" t="s">
        <v>74</v>
      </c>
      <c r="M13" s="47" t="s">
        <v>22</v>
      </c>
      <c r="N13" s="47" t="s">
        <v>75</v>
      </c>
      <c r="O13" s="43">
        <v>0</v>
      </c>
      <c r="P13" s="47" t="s">
        <v>76</v>
      </c>
      <c r="Q13" s="21"/>
    </row>
    <row r="14" spans="1:19" ht="12.75" customHeight="1" thickBot="1">
      <c r="A14" s="78"/>
      <c r="B14" s="70"/>
      <c r="C14" s="48"/>
      <c r="D14" s="48"/>
      <c r="E14" s="48"/>
      <c r="F14" s="48"/>
      <c r="G14" s="48"/>
      <c r="H14" s="48"/>
      <c r="I14" s="38"/>
      <c r="J14" s="52"/>
      <c r="K14" s="48"/>
      <c r="L14" s="48"/>
      <c r="M14" s="48"/>
      <c r="N14" s="48"/>
      <c r="O14" s="44"/>
      <c r="P14" s="48"/>
      <c r="Q14" s="21"/>
    </row>
    <row r="15" spans="1:19" ht="12.75" customHeight="1">
      <c r="A15" s="78">
        <f>[2]Итоговый!$B$14</f>
        <v>4</v>
      </c>
      <c r="B15" s="77" t="s">
        <v>6</v>
      </c>
      <c r="C15" s="47" t="s">
        <v>56</v>
      </c>
      <c r="D15" s="47" t="s">
        <v>57</v>
      </c>
      <c r="E15" s="47" t="s">
        <v>33</v>
      </c>
      <c r="F15" s="47" t="s">
        <v>58</v>
      </c>
      <c r="G15" s="47">
        <v>0</v>
      </c>
      <c r="H15" s="47" t="s">
        <v>59</v>
      </c>
      <c r="I15" s="38">
        <f>[3]Итоговый!$B$14</f>
        <v>11</v>
      </c>
      <c r="J15" s="49" t="s">
        <v>6</v>
      </c>
      <c r="K15" s="47" t="s">
        <v>77</v>
      </c>
      <c r="L15" s="47" t="s">
        <v>78</v>
      </c>
      <c r="M15" s="47" t="s">
        <v>17</v>
      </c>
      <c r="N15" s="47" t="s">
        <v>18</v>
      </c>
      <c r="O15" s="43">
        <v>0</v>
      </c>
      <c r="P15" s="47" t="s">
        <v>19</v>
      </c>
      <c r="Q15" s="21"/>
    </row>
    <row r="16" spans="1:19" ht="12.75" customHeight="1" thickBot="1">
      <c r="A16" s="78"/>
      <c r="B16" s="77"/>
      <c r="C16" s="48"/>
      <c r="D16" s="48"/>
      <c r="E16" s="48"/>
      <c r="F16" s="48"/>
      <c r="G16" s="48"/>
      <c r="H16" s="48"/>
      <c r="I16" s="38"/>
      <c r="J16" s="49"/>
      <c r="K16" s="48"/>
      <c r="L16" s="48"/>
      <c r="M16" s="48"/>
      <c r="N16" s="48"/>
      <c r="O16" s="44"/>
      <c r="P16" s="48"/>
      <c r="Q16" s="21"/>
    </row>
    <row r="17" spans="1:17" ht="12.75" customHeight="1">
      <c r="A17" s="78">
        <f>[2]Итоговый!$B$16</f>
        <v>10</v>
      </c>
      <c r="B17" s="77" t="s">
        <v>6</v>
      </c>
      <c r="C17" s="47" t="s">
        <v>60</v>
      </c>
      <c r="D17" s="47" t="s">
        <v>61</v>
      </c>
      <c r="E17" s="47" t="s">
        <v>33</v>
      </c>
      <c r="F17" s="47" t="s">
        <v>62</v>
      </c>
      <c r="G17" s="47">
        <v>0</v>
      </c>
      <c r="H17" s="47" t="s">
        <v>63</v>
      </c>
      <c r="I17" s="38">
        <f>[3]Итоговый!$B$16</f>
        <v>14</v>
      </c>
      <c r="J17" s="49" t="s">
        <v>6</v>
      </c>
      <c r="K17" s="47" t="s">
        <v>79</v>
      </c>
      <c r="L17" s="47" t="s">
        <v>80</v>
      </c>
      <c r="M17" s="47" t="s">
        <v>22</v>
      </c>
      <c r="N17" s="47" t="s">
        <v>81</v>
      </c>
      <c r="O17" s="43">
        <v>0</v>
      </c>
      <c r="P17" s="47" t="s">
        <v>82</v>
      </c>
      <c r="Q17" s="21"/>
    </row>
    <row r="18" spans="1:17" ht="13.5" customHeight="1" thickBot="1">
      <c r="A18" s="78"/>
      <c r="B18" s="82"/>
      <c r="C18" s="48"/>
      <c r="D18" s="48"/>
      <c r="E18" s="48"/>
      <c r="F18" s="48"/>
      <c r="G18" s="48"/>
      <c r="H18" s="48"/>
      <c r="I18" s="38"/>
      <c r="J18" s="50"/>
      <c r="K18" s="48"/>
      <c r="L18" s="48"/>
      <c r="M18" s="48"/>
      <c r="N18" s="48"/>
      <c r="O18" s="44"/>
      <c r="P18" s="48"/>
      <c r="Q18" s="21"/>
    </row>
    <row r="19" spans="1:17" ht="13.8" thickBot="1">
      <c r="B19" s="13">
        <v>62</v>
      </c>
      <c r="C19" s="21"/>
      <c r="D19" s="21"/>
      <c r="E19" s="21"/>
      <c r="F19" s="15"/>
      <c r="G19" s="21"/>
      <c r="H19" s="15"/>
      <c r="I19" s="21"/>
      <c r="J19" s="25">
        <v>68</v>
      </c>
      <c r="K19" s="31"/>
      <c r="L19" s="31"/>
      <c r="M19" s="31"/>
      <c r="N19" s="15"/>
      <c r="O19" s="30"/>
      <c r="P19" s="15"/>
      <c r="Q19" s="21"/>
    </row>
    <row r="20" spans="1:17" ht="12.75" customHeight="1">
      <c r="A20" s="78">
        <f>[4]Итоговый!$B$6</f>
        <v>17</v>
      </c>
      <c r="B20" s="53" t="s">
        <v>3</v>
      </c>
      <c r="C20" s="47" t="s">
        <v>15</v>
      </c>
      <c r="D20" s="47" t="s">
        <v>16</v>
      </c>
      <c r="E20" s="47" t="s">
        <v>17</v>
      </c>
      <c r="F20" s="47" t="s">
        <v>18</v>
      </c>
      <c r="G20" s="43">
        <v>0</v>
      </c>
      <c r="H20" s="47" t="s">
        <v>19</v>
      </c>
      <c r="I20" s="38">
        <f>[5]Итоговый!$B$6</f>
        <v>31</v>
      </c>
      <c r="J20" s="53" t="s">
        <v>3</v>
      </c>
      <c r="K20" s="47" t="s">
        <v>83</v>
      </c>
      <c r="L20" s="47" t="s">
        <v>84</v>
      </c>
      <c r="M20" s="47" t="s">
        <v>22</v>
      </c>
      <c r="N20" s="47" t="s">
        <v>29</v>
      </c>
      <c r="O20" s="43">
        <v>0</v>
      </c>
      <c r="P20" s="47" t="s">
        <v>85</v>
      </c>
      <c r="Q20" s="21"/>
    </row>
    <row r="21" spans="1:17" ht="12.75" customHeight="1" thickBot="1">
      <c r="A21" s="78"/>
      <c r="B21" s="54"/>
      <c r="C21" s="48"/>
      <c r="D21" s="48"/>
      <c r="E21" s="48"/>
      <c r="F21" s="48"/>
      <c r="G21" s="44"/>
      <c r="H21" s="48"/>
      <c r="I21" s="38"/>
      <c r="J21" s="54"/>
      <c r="K21" s="48"/>
      <c r="L21" s="48"/>
      <c r="M21" s="48"/>
      <c r="N21" s="48"/>
      <c r="O21" s="44"/>
      <c r="P21" s="48"/>
      <c r="Q21" s="21"/>
    </row>
    <row r="22" spans="1:17" ht="12.75" customHeight="1">
      <c r="A22" s="78">
        <f>[4]Итоговый!$B$8</f>
        <v>10</v>
      </c>
      <c r="B22" s="51" t="s">
        <v>4</v>
      </c>
      <c r="C22" s="47" t="s">
        <v>20</v>
      </c>
      <c r="D22" s="47" t="s">
        <v>21</v>
      </c>
      <c r="E22" s="47" t="s">
        <v>22</v>
      </c>
      <c r="F22" s="47" t="s">
        <v>23</v>
      </c>
      <c r="G22" s="43">
        <v>0</v>
      </c>
      <c r="H22" s="47" t="s">
        <v>24</v>
      </c>
      <c r="I22" s="38">
        <f>[5]Итоговый!$B$8</f>
        <v>36</v>
      </c>
      <c r="J22" s="51" t="s">
        <v>4</v>
      </c>
      <c r="K22" s="47" t="s">
        <v>86</v>
      </c>
      <c r="L22" s="47" t="s">
        <v>87</v>
      </c>
      <c r="M22" s="47" t="s">
        <v>33</v>
      </c>
      <c r="N22" s="47" t="s">
        <v>34</v>
      </c>
      <c r="O22" s="43">
        <v>0</v>
      </c>
      <c r="P22" s="47" t="s">
        <v>35</v>
      </c>
      <c r="Q22" s="21"/>
    </row>
    <row r="23" spans="1:17" ht="12.75" customHeight="1" thickBot="1">
      <c r="A23" s="78"/>
      <c r="B23" s="51"/>
      <c r="C23" s="48"/>
      <c r="D23" s="48"/>
      <c r="E23" s="48"/>
      <c r="F23" s="48"/>
      <c r="G23" s="44"/>
      <c r="H23" s="48"/>
      <c r="I23" s="38"/>
      <c r="J23" s="51"/>
      <c r="K23" s="48"/>
      <c r="L23" s="48"/>
      <c r="M23" s="48"/>
      <c r="N23" s="48"/>
      <c r="O23" s="44"/>
      <c r="P23" s="48"/>
      <c r="Q23" s="21"/>
    </row>
    <row r="24" spans="1:17" ht="12.75" customHeight="1">
      <c r="A24" s="78">
        <f>[4]Итоговый!$B$10</f>
        <v>19</v>
      </c>
      <c r="B24" s="52" t="s">
        <v>5</v>
      </c>
      <c r="C24" s="47" t="s">
        <v>25</v>
      </c>
      <c r="D24" s="47" t="s">
        <v>26</v>
      </c>
      <c r="E24" s="47" t="s">
        <v>17</v>
      </c>
      <c r="F24" s="47" t="s">
        <v>18</v>
      </c>
      <c r="G24" s="43">
        <v>0</v>
      </c>
      <c r="H24" s="47" t="s">
        <v>19</v>
      </c>
      <c r="I24" s="38">
        <f>[5]Итоговый!$B$10</f>
        <v>30</v>
      </c>
      <c r="J24" s="52" t="s">
        <v>5</v>
      </c>
      <c r="K24" s="47" t="s">
        <v>88</v>
      </c>
      <c r="L24" s="47" t="s">
        <v>89</v>
      </c>
      <c r="M24" s="47" t="s">
        <v>17</v>
      </c>
      <c r="N24" s="47" t="s">
        <v>18</v>
      </c>
      <c r="O24" s="43">
        <v>0</v>
      </c>
      <c r="P24" s="47" t="s">
        <v>19</v>
      </c>
      <c r="Q24" s="21"/>
    </row>
    <row r="25" spans="1:17" ht="12.75" customHeight="1" thickBot="1">
      <c r="A25" s="78"/>
      <c r="B25" s="52"/>
      <c r="C25" s="48"/>
      <c r="D25" s="48"/>
      <c r="E25" s="48"/>
      <c r="F25" s="48"/>
      <c r="G25" s="44"/>
      <c r="H25" s="48"/>
      <c r="I25" s="38"/>
      <c r="J25" s="52"/>
      <c r="K25" s="48"/>
      <c r="L25" s="48"/>
      <c r="M25" s="48"/>
      <c r="N25" s="48"/>
      <c r="O25" s="44"/>
      <c r="P25" s="48"/>
      <c r="Q25" s="21"/>
    </row>
    <row r="26" spans="1:17" ht="12.75" customHeight="1">
      <c r="A26" s="78">
        <f>[4]Итоговый!$B$12</f>
        <v>12</v>
      </c>
      <c r="B26" s="52" t="s">
        <v>5</v>
      </c>
      <c r="C26" s="47" t="s">
        <v>27</v>
      </c>
      <c r="D26" s="47" t="s">
        <v>28</v>
      </c>
      <c r="E26" s="47" t="s">
        <v>22</v>
      </c>
      <c r="F26" s="47" t="s">
        <v>29</v>
      </c>
      <c r="G26" s="43">
        <v>0</v>
      </c>
      <c r="H26" s="47" t="s">
        <v>30</v>
      </c>
      <c r="I26" s="38">
        <f>[5]Итоговый!$B$12</f>
        <v>29</v>
      </c>
      <c r="J26" s="52" t="s">
        <v>5</v>
      </c>
      <c r="K26" s="47" t="s">
        <v>90</v>
      </c>
      <c r="L26" s="47" t="s">
        <v>91</v>
      </c>
      <c r="M26" s="47" t="s">
        <v>33</v>
      </c>
      <c r="N26" s="47" t="s">
        <v>92</v>
      </c>
      <c r="O26" s="43">
        <v>0</v>
      </c>
      <c r="P26" s="47" t="s">
        <v>93</v>
      </c>
      <c r="Q26" s="21"/>
    </row>
    <row r="27" spans="1:17" ht="12.75" customHeight="1" thickBot="1">
      <c r="A27" s="78"/>
      <c r="B27" s="52"/>
      <c r="C27" s="48"/>
      <c r="D27" s="48"/>
      <c r="E27" s="48"/>
      <c r="F27" s="48"/>
      <c r="G27" s="44"/>
      <c r="H27" s="48"/>
      <c r="I27" s="38"/>
      <c r="J27" s="52"/>
      <c r="K27" s="48"/>
      <c r="L27" s="48"/>
      <c r="M27" s="48"/>
      <c r="N27" s="48"/>
      <c r="O27" s="44"/>
      <c r="P27" s="48"/>
      <c r="Q27" s="21"/>
    </row>
    <row r="28" spans="1:17" ht="12.75" customHeight="1">
      <c r="A28" s="78">
        <f>[4]Итоговый!$B$14</f>
        <v>16</v>
      </c>
      <c r="B28" s="49" t="s">
        <v>6</v>
      </c>
      <c r="C28" s="47" t="s">
        <v>31</v>
      </c>
      <c r="D28" s="47" t="s">
        <v>32</v>
      </c>
      <c r="E28" s="47" t="s">
        <v>33</v>
      </c>
      <c r="F28" s="47" t="s">
        <v>34</v>
      </c>
      <c r="G28" s="43">
        <v>0</v>
      </c>
      <c r="H28" s="47" t="s">
        <v>35</v>
      </c>
      <c r="I28" s="38">
        <f>[5]Итоговый!$B$14</f>
        <v>13</v>
      </c>
      <c r="J28" s="49" t="s">
        <v>6</v>
      </c>
      <c r="K28" s="47" t="s">
        <v>94</v>
      </c>
      <c r="L28" s="47" t="s">
        <v>95</v>
      </c>
      <c r="M28" s="47" t="s">
        <v>22</v>
      </c>
      <c r="N28" s="47" t="s">
        <v>29</v>
      </c>
      <c r="O28" s="43">
        <v>0</v>
      </c>
      <c r="P28" s="47" t="s">
        <v>38</v>
      </c>
      <c r="Q28" s="21"/>
    </row>
    <row r="29" spans="1:17" ht="12.75" customHeight="1" thickBot="1">
      <c r="A29" s="78"/>
      <c r="B29" s="49"/>
      <c r="C29" s="48"/>
      <c r="D29" s="48"/>
      <c r="E29" s="48"/>
      <c r="F29" s="48"/>
      <c r="G29" s="44"/>
      <c r="H29" s="48"/>
      <c r="I29" s="38"/>
      <c r="J29" s="49"/>
      <c r="K29" s="48"/>
      <c r="L29" s="48"/>
      <c r="M29" s="48"/>
      <c r="N29" s="48"/>
      <c r="O29" s="44"/>
      <c r="P29" s="48"/>
      <c r="Q29" s="21"/>
    </row>
    <row r="30" spans="1:17" ht="12.75" customHeight="1">
      <c r="A30" s="78">
        <f>[4]Итоговый!$B$16</f>
        <v>15</v>
      </c>
      <c r="B30" s="49" t="s">
        <v>6</v>
      </c>
      <c r="C30" s="47" t="s">
        <v>36</v>
      </c>
      <c r="D30" s="47" t="s">
        <v>37</v>
      </c>
      <c r="E30" s="47" t="s">
        <v>22</v>
      </c>
      <c r="F30" s="47" t="s">
        <v>29</v>
      </c>
      <c r="G30" s="43">
        <v>0</v>
      </c>
      <c r="H30" s="47" t="s">
        <v>38</v>
      </c>
      <c r="I30" s="38">
        <f>[5]Итоговый!$B$16</f>
        <v>20</v>
      </c>
      <c r="J30" s="49" t="s">
        <v>6</v>
      </c>
      <c r="K30" s="47" t="s">
        <v>96</v>
      </c>
      <c r="L30" s="47" t="s">
        <v>97</v>
      </c>
      <c r="M30" s="47" t="s">
        <v>17</v>
      </c>
      <c r="N30" s="47" t="s">
        <v>18</v>
      </c>
      <c r="O30" s="43">
        <v>0</v>
      </c>
      <c r="P30" s="47" t="s">
        <v>19</v>
      </c>
      <c r="Q30" s="21"/>
    </row>
    <row r="31" spans="1:17" ht="13.5" customHeight="1" thickBot="1">
      <c r="A31" s="78"/>
      <c r="B31" s="50"/>
      <c r="C31" s="48"/>
      <c r="D31" s="48"/>
      <c r="E31" s="48"/>
      <c r="F31" s="48"/>
      <c r="G31" s="44"/>
      <c r="H31" s="48"/>
      <c r="I31" s="38"/>
      <c r="J31" s="50"/>
      <c r="K31" s="48"/>
      <c r="L31" s="48"/>
      <c r="M31" s="48"/>
      <c r="N31" s="48"/>
      <c r="O31" s="44"/>
      <c r="P31" s="48"/>
      <c r="Q31" s="21"/>
    </row>
    <row r="32" spans="1:17" ht="13.8" thickBot="1">
      <c r="B32" s="13">
        <v>74</v>
      </c>
      <c r="C32" s="21"/>
      <c r="D32" s="21"/>
      <c r="E32" s="21"/>
      <c r="F32" s="15"/>
      <c r="G32" s="19"/>
      <c r="H32" s="15"/>
      <c r="I32" s="21"/>
      <c r="J32" s="25">
        <v>82</v>
      </c>
      <c r="K32" s="31"/>
      <c r="L32" s="31"/>
      <c r="M32" s="31"/>
      <c r="N32" s="15"/>
      <c r="O32" s="28"/>
      <c r="P32" s="15"/>
      <c r="Q32" s="21"/>
    </row>
    <row r="33" spans="1:17" ht="12.75" customHeight="1">
      <c r="A33" s="78">
        <f>[6]Итоговый!$B$6</f>
        <v>20</v>
      </c>
      <c r="B33" s="53" t="s">
        <v>3</v>
      </c>
      <c r="C33" s="47" t="s">
        <v>98</v>
      </c>
      <c r="D33" s="47" t="s">
        <v>99</v>
      </c>
      <c r="E33" s="47" t="s">
        <v>17</v>
      </c>
      <c r="F33" s="47" t="s">
        <v>18</v>
      </c>
      <c r="G33" s="43">
        <v>0</v>
      </c>
      <c r="H33" s="47" t="s">
        <v>19</v>
      </c>
      <c r="I33" s="38">
        <f>[7]Итоговый!$B$6</f>
        <v>14</v>
      </c>
      <c r="J33" s="53" t="s">
        <v>3</v>
      </c>
      <c r="K33" s="47" t="s">
        <v>114</v>
      </c>
      <c r="L33" s="47" t="s">
        <v>45</v>
      </c>
      <c r="M33" s="47" t="s">
        <v>17</v>
      </c>
      <c r="N33" s="47" t="s">
        <v>18</v>
      </c>
      <c r="O33" s="43">
        <v>0</v>
      </c>
      <c r="P33" s="47" t="s">
        <v>19</v>
      </c>
      <c r="Q33" s="21"/>
    </row>
    <row r="34" spans="1:17" ht="12.75" customHeight="1" thickBot="1">
      <c r="A34" s="78"/>
      <c r="B34" s="54"/>
      <c r="C34" s="48"/>
      <c r="D34" s="48"/>
      <c r="E34" s="48"/>
      <c r="F34" s="48"/>
      <c r="G34" s="44"/>
      <c r="H34" s="48"/>
      <c r="I34" s="38"/>
      <c r="J34" s="54"/>
      <c r="K34" s="48"/>
      <c r="L34" s="48"/>
      <c r="M34" s="48"/>
      <c r="N34" s="48"/>
      <c r="O34" s="44"/>
      <c r="P34" s="48"/>
      <c r="Q34" s="21"/>
    </row>
    <row r="35" spans="1:17" ht="12.75" customHeight="1">
      <c r="A35" s="78">
        <f>[6]Итоговый!$B$8</f>
        <v>7</v>
      </c>
      <c r="B35" s="51" t="s">
        <v>4</v>
      </c>
      <c r="C35" s="47" t="s">
        <v>100</v>
      </c>
      <c r="D35" s="47" t="s">
        <v>101</v>
      </c>
      <c r="E35" s="47" t="s">
        <v>102</v>
      </c>
      <c r="F35" s="47" t="s">
        <v>103</v>
      </c>
      <c r="G35" s="43">
        <v>0</v>
      </c>
      <c r="H35" s="47" t="s">
        <v>104</v>
      </c>
      <c r="I35" s="38">
        <f>[7]Итоговый!$B$8</f>
        <v>21</v>
      </c>
      <c r="J35" s="51" t="s">
        <v>4</v>
      </c>
      <c r="K35" s="47" t="s">
        <v>115</v>
      </c>
      <c r="L35" s="47" t="s">
        <v>116</v>
      </c>
      <c r="M35" s="47" t="s">
        <v>46</v>
      </c>
      <c r="N35" s="47" t="s">
        <v>117</v>
      </c>
      <c r="O35" s="43">
        <v>0</v>
      </c>
      <c r="P35" s="47" t="s">
        <v>118</v>
      </c>
      <c r="Q35" s="21"/>
    </row>
    <row r="36" spans="1:17" ht="12.75" customHeight="1" thickBot="1">
      <c r="A36" s="78"/>
      <c r="B36" s="51"/>
      <c r="C36" s="48"/>
      <c r="D36" s="48"/>
      <c r="E36" s="48"/>
      <c r="F36" s="48"/>
      <c r="G36" s="44"/>
      <c r="H36" s="48"/>
      <c r="I36" s="38"/>
      <c r="J36" s="51"/>
      <c r="K36" s="48"/>
      <c r="L36" s="48"/>
      <c r="M36" s="48"/>
      <c r="N36" s="48"/>
      <c r="O36" s="44"/>
      <c r="P36" s="48"/>
      <c r="Q36" s="21"/>
    </row>
    <row r="37" spans="1:17" ht="12.75" customHeight="1">
      <c r="A37" s="78">
        <f>[6]Итоговый!$B$10</f>
        <v>15</v>
      </c>
      <c r="B37" s="52" t="s">
        <v>5</v>
      </c>
      <c r="C37" s="47" t="s">
        <v>105</v>
      </c>
      <c r="D37" s="47" t="s">
        <v>106</v>
      </c>
      <c r="E37" s="47" t="s">
        <v>22</v>
      </c>
      <c r="F37" s="47" t="s">
        <v>29</v>
      </c>
      <c r="G37" s="43">
        <v>0</v>
      </c>
      <c r="H37" s="47" t="s">
        <v>85</v>
      </c>
      <c r="I37" s="38">
        <f>[7]Итоговый!$B$10</f>
        <v>13</v>
      </c>
      <c r="J37" s="52" t="s">
        <v>5</v>
      </c>
      <c r="K37" s="47" t="s">
        <v>119</v>
      </c>
      <c r="L37" s="47" t="s">
        <v>120</v>
      </c>
      <c r="M37" s="47" t="s">
        <v>22</v>
      </c>
      <c r="N37" s="47" t="s">
        <v>42</v>
      </c>
      <c r="O37" s="43">
        <v>0</v>
      </c>
      <c r="P37" s="47" t="s">
        <v>43</v>
      </c>
      <c r="Q37" s="21"/>
    </row>
    <row r="38" spans="1:17" ht="12.75" customHeight="1" thickBot="1">
      <c r="A38" s="78"/>
      <c r="B38" s="52"/>
      <c r="C38" s="48"/>
      <c r="D38" s="48"/>
      <c r="E38" s="48"/>
      <c r="F38" s="48"/>
      <c r="G38" s="44"/>
      <c r="H38" s="48"/>
      <c r="I38" s="38"/>
      <c r="J38" s="52"/>
      <c r="K38" s="48"/>
      <c r="L38" s="48"/>
      <c r="M38" s="48"/>
      <c r="N38" s="48"/>
      <c r="O38" s="44"/>
      <c r="P38" s="48"/>
      <c r="Q38" s="21"/>
    </row>
    <row r="39" spans="1:17" ht="12.75" customHeight="1">
      <c r="A39" s="78">
        <f>[6]Итоговый!$B$12</f>
        <v>14</v>
      </c>
      <c r="B39" s="52" t="s">
        <v>5</v>
      </c>
      <c r="C39" s="47" t="s">
        <v>107</v>
      </c>
      <c r="D39" s="47" t="s">
        <v>108</v>
      </c>
      <c r="E39" s="47" t="s">
        <v>33</v>
      </c>
      <c r="F39" s="47" t="s">
        <v>34</v>
      </c>
      <c r="G39" s="43">
        <v>0</v>
      </c>
      <c r="H39" s="47" t="s">
        <v>35</v>
      </c>
      <c r="I39" s="38">
        <f>[7]Итоговый!$B$12</f>
        <v>11</v>
      </c>
      <c r="J39" s="52" t="s">
        <v>5</v>
      </c>
      <c r="K39" s="47" t="s">
        <v>121</v>
      </c>
      <c r="L39" s="47" t="s">
        <v>122</v>
      </c>
      <c r="M39" s="47" t="s">
        <v>22</v>
      </c>
      <c r="N39" s="47" t="s">
        <v>123</v>
      </c>
      <c r="O39" s="43">
        <v>0</v>
      </c>
      <c r="P39" s="45" t="s">
        <v>124</v>
      </c>
      <c r="Q39" s="21"/>
    </row>
    <row r="40" spans="1:17" ht="12.75" customHeight="1" thickBot="1">
      <c r="A40" s="78"/>
      <c r="B40" s="52"/>
      <c r="C40" s="48"/>
      <c r="D40" s="48"/>
      <c r="E40" s="48"/>
      <c r="F40" s="48"/>
      <c r="G40" s="44"/>
      <c r="H40" s="48"/>
      <c r="I40" s="38"/>
      <c r="J40" s="52"/>
      <c r="K40" s="48"/>
      <c r="L40" s="48"/>
      <c r="M40" s="48"/>
      <c r="N40" s="48"/>
      <c r="O40" s="44"/>
      <c r="P40" s="46"/>
      <c r="Q40" s="21"/>
    </row>
    <row r="41" spans="1:17" ht="12.75" customHeight="1">
      <c r="A41" s="78">
        <f>[6]Итоговый!$B$14</f>
        <v>26</v>
      </c>
      <c r="B41" s="49" t="s">
        <v>6</v>
      </c>
      <c r="C41" s="47" t="s">
        <v>109</v>
      </c>
      <c r="D41" s="47" t="s">
        <v>110</v>
      </c>
      <c r="E41" s="47" t="s">
        <v>22</v>
      </c>
      <c r="F41" s="47" t="s">
        <v>29</v>
      </c>
      <c r="G41" s="43">
        <v>0</v>
      </c>
      <c r="H41" s="47" t="s">
        <v>111</v>
      </c>
      <c r="I41" s="38">
        <f>[7]Итоговый!$B$14</f>
        <v>4</v>
      </c>
      <c r="J41" s="49" t="s">
        <v>6</v>
      </c>
      <c r="K41" s="47" t="s">
        <v>125</v>
      </c>
      <c r="L41" s="47" t="s">
        <v>126</v>
      </c>
      <c r="M41" s="47" t="s">
        <v>46</v>
      </c>
      <c r="N41" s="47" t="s">
        <v>117</v>
      </c>
      <c r="O41" s="43">
        <v>0</v>
      </c>
      <c r="P41" s="47" t="s">
        <v>118</v>
      </c>
      <c r="Q41" s="21"/>
    </row>
    <row r="42" spans="1:17" ht="12.75" customHeight="1" thickBot="1">
      <c r="A42" s="78"/>
      <c r="B42" s="49"/>
      <c r="C42" s="48"/>
      <c r="D42" s="48"/>
      <c r="E42" s="48"/>
      <c r="F42" s="48"/>
      <c r="G42" s="44"/>
      <c r="H42" s="48"/>
      <c r="I42" s="38"/>
      <c r="J42" s="49"/>
      <c r="K42" s="48"/>
      <c r="L42" s="48"/>
      <c r="M42" s="48"/>
      <c r="N42" s="48"/>
      <c r="O42" s="44"/>
      <c r="P42" s="48"/>
      <c r="Q42" s="21"/>
    </row>
    <row r="43" spans="1:17" ht="12.75" customHeight="1">
      <c r="A43" s="78">
        <f>[6]Итоговый!$B$16</f>
        <v>21</v>
      </c>
      <c r="B43" s="49" t="s">
        <v>6</v>
      </c>
      <c r="C43" s="47" t="s">
        <v>112</v>
      </c>
      <c r="D43" s="47" t="s">
        <v>113</v>
      </c>
      <c r="E43" s="47" t="s">
        <v>33</v>
      </c>
      <c r="F43" s="47" t="s">
        <v>34</v>
      </c>
      <c r="G43" s="43">
        <v>0</v>
      </c>
      <c r="H43" s="47" t="s">
        <v>35</v>
      </c>
      <c r="I43" s="38">
        <f>[7]Итоговый!$B$16</f>
        <v>12</v>
      </c>
      <c r="J43" s="49" t="s">
        <v>6</v>
      </c>
      <c r="K43" s="47" t="s">
        <v>127</v>
      </c>
      <c r="L43" s="47" t="s">
        <v>128</v>
      </c>
      <c r="M43" s="47" t="s">
        <v>33</v>
      </c>
      <c r="N43" s="47" t="s">
        <v>92</v>
      </c>
      <c r="O43" s="43">
        <v>0</v>
      </c>
      <c r="P43" s="47" t="s">
        <v>129</v>
      </c>
      <c r="Q43" s="21"/>
    </row>
    <row r="44" spans="1:17" ht="13.5" customHeight="1" thickBot="1">
      <c r="A44" s="78"/>
      <c r="B44" s="50"/>
      <c r="C44" s="48"/>
      <c r="D44" s="48"/>
      <c r="E44" s="48"/>
      <c r="F44" s="48"/>
      <c r="G44" s="44"/>
      <c r="H44" s="48"/>
      <c r="I44" s="38"/>
      <c r="J44" s="50"/>
      <c r="K44" s="48"/>
      <c r="L44" s="48"/>
      <c r="M44" s="48"/>
      <c r="N44" s="48"/>
      <c r="O44" s="44"/>
      <c r="P44" s="48"/>
      <c r="Q44" s="21"/>
    </row>
    <row r="45" spans="1:17" ht="11.25" customHeight="1">
      <c r="A45" s="2"/>
      <c r="B45" s="3"/>
      <c r="C45" s="4"/>
      <c r="D45" s="5"/>
      <c r="E45" s="5"/>
      <c r="F45" s="16"/>
      <c r="G45" s="20"/>
      <c r="H45" s="18"/>
      <c r="I45" s="21"/>
      <c r="J45" s="21"/>
      <c r="K45" s="28"/>
      <c r="L45" s="28"/>
      <c r="M45" s="28"/>
      <c r="N45" s="29"/>
      <c r="O45" s="30"/>
      <c r="P45" s="29"/>
      <c r="Q45" s="21"/>
    </row>
    <row r="46" spans="1:17" ht="13.8" thickBot="1">
      <c r="C46" s="21"/>
      <c r="D46" s="21"/>
      <c r="E46" s="21"/>
      <c r="F46" s="15"/>
      <c r="G46" s="19"/>
      <c r="H46" s="15"/>
      <c r="I46" s="21"/>
      <c r="J46" s="21"/>
      <c r="K46" s="28"/>
      <c r="L46" s="28"/>
      <c r="M46" s="28"/>
      <c r="N46" s="29"/>
      <c r="O46" s="30"/>
      <c r="P46" s="29"/>
      <c r="Q46" s="21"/>
    </row>
    <row r="47" spans="1:17" ht="17.25" customHeight="1" thickBot="1">
      <c r="B47" s="14">
        <v>90</v>
      </c>
      <c r="C47" s="21"/>
      <c r="D47" s="21"/>
      <c r="E47" s="21"/>
      <c r="F47" s="15"/>
      <c r="G47" s="19"/>
      <c r="H47" s="15"/>
      <c r="I47" s="21"/>
      <c r="J47" s="26">
        <v>100</v>
      </c>
      <c r="K47" s="28"/>
      <c r="L47" s="28"/>
      <c r="M47" s="28"/>
      <c r="N47" s="29"/>
      <c r="O47" s="30"/>
      <c r="P47" s="29"/>
      <c r="Q47" s="21"/>
    </row>
    <row r="48" spans="1:17" ht="15" customHeight="1">
      <c r="A48" s="83" t="e">
        <f>#REF!</f>
        <v>#REF!</v>
      </c>
      <c r="B48" s="53" t="s">
        <v>3</v>
      </c>
      <c r="C48" s="47" t="s">
        <v>130</v>
      </c>
      <c r="D48" s="47" t="s">
        <v>131</v>
      </c>
      <c r="E48" s="47" t="s">
        <v>22</v>
      </c>
      <c r="F48" s="47" t="s">
        <v>132</v>
      </c>
      <c r="G48" s="43">
        <v>0</v>
      </c>
      <c r="H48" s="45" t="s">
        <v>133</v>
      </c>
      <c r="I48" s="38" t="e">
        <f>#REF!</f>
        <v>#REF!</v>
      </c>
      <c r="J48" s="53" t="s">
        <v>3</v>
      </c>
      <c r="K48" s="47" t="s">
        <v>146</v>
      </c>
      <c r="L48" s="47" t="s">
        <v>147</v>
      </c>
      <c r="M48" s="47" t="s">
        <v>33</v>
      </c>
      <c r="N48" s="47" t="s">
        <v>58</v>
      </c>
      <c r="O48" s="43">
        <v>0</v>
      </c>
      <c r="P48" s="47" t="s">
        <v>148</v>
      </c>
      <c r="Q48" s="21"/>
    </row>
    <row r="49" spans="1:17" ht="12.75" customHeight="1" thickBot="1">
      <c r="A49" s="83"/>
      <c r="B49" s="54"/>
      <c r="C49" s="48"/>
      <c r="D49" s="48"/>
      <c r="E49" s="48"/>
      <c r="F49" s="48"/>
      <c r="G49" s="44"/>
      <c r="H49" s="46"/>
      <c r="I49" s="38"/>
      <c r="J49" s="54"/>
      <c r="K49" s="48"/>
      <c r="L49" s="62"/>
      <c r="M49" s="62"/>
      <c r="N49" s="62"/>
      <c r="O49" s="44"/>
      <c r="P49" s="62"/>
      <c r="Q49" s="21"/>
    </row>
    <row r="50" spans="1:17" ht="12.75" customHeight="1">
      <c r="A50" s="83" t="e">
        <f>#REF!</f>
        <v>#REF!</v>
      </c>
      <c r="B50" s="51" t="s">
        <v>4</v>
      </c>
      <c r="C50" s="47" t="s">
        <v>134</v>
      </c>
      <c r="D50" s="47" t="s">
        <v>135</v>
      </c>
      <c r="E50" s="47" t="s">
        <v>33</v>
      </c>
      <c r="F50" s="47" t="s">
        <v>58</v>
      </c>
      <c r="G50" s="43">
        <v>0</v>
      </c>
      <c r="H50" s="47" t="s">
        <v>136</v>
      </c>
      <c r="I50" s="38" t="e">
        <f>#REF!</f>
        <v>#REF!</v>
      </c>
      <c r="J50" s="51" t="s">
        <v>4</v>
      </c>
      <c r="K50" s="47" t="s">
        <v>149</v>
      </c>
      <c r="L50" s="47" t="s">
        <v>150</v>
      </c>
      <c r="M50" s="47" t="s">
        <v>22</v>
      </c>
      <c r="N50" s="47" t="s">
        <v>132</v>
      </c>
      <c r="O50" s="43">
        <v>0</v>
      </c>
      <c r="P50" s="47" t="s">
        <v>133</v>
      </c>
      <c r="Q50" s="21"/>
    </row>
    <row r="51" spans="1:17" ht="12.75" customHeight="1" thickBot="1">
      <c r="A51" s="83"/>
      <c r="B51" s="51"/>
      <c r="C51" s="48"/>
      <c r="D51" s="48"/>
      <c r="E51" s="48"/>
      <c r="F51" s="48"/>
      <c r="G51" s="44"/>
      <c r="H51" s="48"/>
      <c r="I51" s="38"/>
      <c r="J51" s="51"/>
      <c r="K51" s="48"/>
      <c r="L51" s="62"/>
      <c r="M51" s="62"/>
      <c r="N51" s="62"/>
      <c r="O51" s="44"/>
      <c r="P51" s="62"/>
      <c r="Q51" s="21"/>
    </row>
    <row r="52" spans="1:17" ht="12.75" customHeight="1">
      <c r="A52" s="83" t="e">
        <f>#REF!</f>
        <v>#REF!</v>
      </c>
      <c r="B52" s="52" t="s">
        <v>5</v>
      </c>
      <c r="C52" s="47" t="s">
        <v>137</v>
      </c>
      <c r="D52" s="47" t="s">
        <v>138</v>
      </c>
      <c r="E52" s="47" t="s">
        <v>33</v>
      </c>
      <c r="F52" s="47" t="s">
        <v>92</v>
      </c>
      <c r="G52" s="43">
        <v>0</v>
      </c>
      <c r="H52" s="47" t="s">
        <v>93</v>
      </c>
      <c r="I52" s="38" t="e">
        <f>#REF!</f>
        <v>#REF!</v>
      </c>
      <c r="J52" s="52" t="s">
        <v>5</v>
      </c>
      <c r="K52" s="47" t="s">
        <v>151</v>
      </c>
      <c r="L52" s="47" t="s">
        <v>152</v>
      </c>
      <c r="M52" s="47" t="s">
        <v>22</v>
      </c>
      <c r="N52" s="47" t="s">
        <v>29</v>
      </c>
      <c r="O52" s="43">
        <v>0</v>
      </c>
      <c r="P52" s="47" t="s">
        <v>85</v>
      </c>
      <c r="Q52" s="21"/>
    </row>
    <row r="53" spans="1:17" ht="12.75" customHeight="1" thickBot="1">
      <c r="A53" s="83"/>
      <c r="B53" s="52"/>
      <c r="C53" s="48"/>
      <c r="D53" s="48"/>
      <c r="E53" s="48"/>
      <c r="F53" s="48"/>
      <c r="G53" s="44"/>
      <c r="H53" s="48"/>
      <c r="I53" s="38"/>
      <c r="J53" s="52"/>
      <c r="K53" s="48"/>
      <c r="L53" s="62"/>
      <c r="M53" s="62"/>
      <c r="N53" s="62"/>
      <c r="O53" s="44"/>
      <c r="P53" s="62"/>
      <c r="Q53" s="21"/>
    </row>
    <row r="54" spans="1:17" ht="12.75" customHeight="1">
      <c r="A54" s="83" t="e">
        <f>#REF!</f>
        <v>#REF!</v>
      </c>
      <c r="B54" s="52" t="s">
        <v>5</v>
      </c>
      <c r="C54" s="47" t="s">
        <v>139</v>
      </c>
      <c r="D54" s="47" t="s">
        <v>140</v>
      </c>
      <c r="E54" s="47" t="s">
        <v>22</v>
      </c>
      <c r="F54" s="47" t="s">
        <v>29</v>
      </c>
      <c r="G54" s="43">
        <v>0</v>
      </c>
      <c r="H54" s="47" t="s">
        <v>85</v>
      </c>
      <c r="I54" s="38" t="e">
        <f>#REF!</f>
        <v>#REF!</v>
      </c>
      <c r="J54" s="52" t="s">
        <v>5</v>
      </c>
      <c r="K54" s="47" t="s">
        <v>153</v>
      </c>
      <c r="L54" s="47" t="s">
        <v>154</v>
      </c>
      <c r="M54" s="47" t="s">
        <v>22</v>
      </c>
      <c r="N54" s="47" t="s">
        <v>155</v>
      </c>
      <c r="O54" s="43">
        <v>0</v>
      </c>
      <c r="P54" s="47" t="s">
        <v>156</v>
      </c>
      <c r="Q54" s="21"/>
    </row>
    <row r="55" spans="1:17" ht="12.75" customHeight="1" thickBot="1">
      <c r="A55" s="83"/>
      <c r="B55" s="52"/>
      <c r="C55" s="48"/>
      <c r="D55" s="48"/>
      <c r="E55" s="48"/>
      <c r="F55" s="48"/>
      <c r="G55" s="44"/>
      <c r="H55" s="48"/>
      <c r="I55" s="38"/>
      <c r="J55" s="52"/>
      <c r="K55" s="48"/>
      <c r="L55" s="62"/>
      <c r="M55" s="62"/>
      <c r="N55" s="62"/>
      <c r="O55" s="44"/>
      <c r="P55" s="62"/>
      <c r="Q55" s="21"/>
    </row>
    <row r="56" spans="1:17" ht="12.75" customHeight="1">
      <c r="A56" s="83" t="e">
        <f>#REF!</f>
        <v>#REF!</v>
      </c>
      <c r="B56" s="49" t="s">
        <v>6</v>
      </c>
      <c r="C56" s="47" t="s">
        <v>141</v>
      </c>
      <c r="D56" s="47" t="s">
        <v>142</v>
      </c>
      <c r="E56" s="47" t="s">
        <v>22</v>
      </c>
      <c r="F56" s="47" t="s">
        <v>132</v>
      </c>
      <c r="G56" s="43">
        <v>0</v>
      </c>
      <c r="H56" s="47" t="s">
        <v>133</v>
      </c>
      <c r="I56" s="38" t="e">
        <f>#REF!</f>
        <v>#REF!</v>
      </c>
      <c r="J56" s="49" t="s">
        <v>6</v>
      </c>
      <c r="K56" s="47" t="s">
        <v>157</v>
      </c>
      <c r="L56" s="47" t="s">
        <v>158</v>
      </c>
      <c r="M56" s="47" t="s">
        <v>22</v>
      </c>
      <c r="N56" s="47" t="s">
        <v>29</v>
      </c>
      <c r="O56" s="43">
        <v>0</v>
      </c>
      <c r="P56" s="47" t="s">
        <v>85</v>
      </c>
      <c r="Q56" s="21"/>
    </row>
    <row r="57" spans="1:17" ht="12.75" customHeight="1" thickBot="1">
      <c r="A57" s="83"/>
      <c r="B57" s="49"/>
      <c r="C57" s="48"/>
      <c r="D57" s="48"/>
      <c r="E57" s="48"/>
      <c r="F57" s="48"/>
      <c r="G57" s="44"/>
      <c r="H57" s="48"/>
      <c r="I57" s="38"/>
      <c r="J57" s="49"/>
      <c r="K57" s="48"/>
      <c r="L57" s="62"/>
      <c r="M57" s="62"/>
      <c r="N57" s="62"/>
      <c r="O57" s="44"/>
      <c r="P57" s="62"/>
      <c r="Q57" s="21"/>
    </row>
    <row r="58" spans="1:17" ht="12.75" customHeight="1">
      <c r="A58" s="83" t="e">
        <f>#REF!</f>
        <v>#REF!</v>
      </c>
      <c r="B58" s="49" t="s">
        <v>6</v>
      </c>
      <c r="C58" s="47" t="s">
        <v>143</v>
      </c>
      <c r="D58" s="47" t="s">
        <v>144</v>
      </c>
      <c r="E58" s="47" t="s">
        <v>33</v>
      </c>
      <c r="F58" s="47" t="s">
        <v>34</v>
      </c>
      <c r="G58" s="43">
        <v>0</v>
      </c>
      <c r="H58" s="47" t="s">
        <v>145</v>
      </c>
      <c r="I58" s="38" t="e">
        <f>#REF!</f>
        <v>#REF!</v>
      </c>
      <c r="J58" s="49" t="s">
        <v>6</v>
      </c>
      <c r="K58" s="47"/>
      <c r="L58" s="47"/>
      <c r="M58" s="47"/>
      <c r="N58" s="47"/>
      <c r="O58" s="43"/>
      <c r="P58" s="47"/>
      <c r="Q58" s="21"/>
    </row>
    <row r="59" spans="1:17" ht="12.75" customHeight="1" thickBot="1">
      <c r="A59" s="83"/>
      <c r="B59" s="50"/>
      <c r="C59" s="48"/>
      <c r="D59" s="48"/>
      <c r="E59" s="48"/>
      <c r="F59" s="48"/>
      <c r="G59" s="44"/>
      <c r="H59" s="48"/>
      <c r="I59" s="38"/>
      <c r="J59" s="50"/>
      <c r="K59" s="48"/>
      <c r="L59" s="48"/>
      <c r="M59" s="48"/>
      <c r="N59" s="48"/>
      <c r="O59" s="44"/>
      <c r="P59" s="48"/>
      <c r="Q59" s="21"/>
    </row>
    <row r="60" spans="1:17" ht="19.5" customHeight="1" thickBot="1">
      <c r="B60" s="13" t="s">
        <v>12</v>
      </c>
      <c r="C60" s="22"/>
      <c r="D60" s="22"/>
      <c r="E60" s="22"/>
      <c r="F60" s="17"/>
      <c r="G60" s="17"/>
      <c r="H60" s="17"/>
      <c r="I60" s="21"/>
      <c r="J60" s="27"/>
      <c r="K60" s="22"/>
      <c r="L60" s="22"/>
      <c r="M60" s="22"/>
      <c r="N60" s="17"/>
      <c r="O60" s="17"/>
      <c r="P60" s="17"/>
      <c r="Q60" s="21"/>
    </row>
    <row r="61" spans="1:17" ht="12.75" customHeight="1">
      <c r="A61" s="83" t="e">
        <f>#REF!</f>
        <v>#REF!</v>
      </c>
      <c r="B61" s="53" t="s">
        <v>3</v>
      </c>
      <c r="C61" s="47" t="s">
        <v>159</v>
      </c>
      <c r="D61" s="47" t="s">
        <v>160</v>
      </c>
      <c r="E61" s="47" t="s">
        <v>22</v>
      </c>
      <c r="F61" s="47" t="s">
        <v>155</v>
      </c>
      <c r="G61" s="43">
        <v>0</v>
      </c>
      <c r="H61" s="47" t="s">
        <v>156</v>
      </c>
      <c r="I61" s="38"/>
      <c r="J61" s="36"/>
      <c r="K61" s="32"/>
      <c r="L61" s="32"/>
      <c r="M61" s="32"/>
      <c r="N61" s="33"/>
      <c r="O61" s="34"/>
      <c r="P61" s="33"/>
      <c r="Q61" s="21"/>
    </row>
    <row r="62" spans="1:17" ht="12.75" customHeight="1" thickBot="1">
      <c r="A62" s="83"/>
      <c r="B62" s="54"/>
      <c r="C62" s="48"/>
      <c r="D62" s="62"/>
      <c r="E62" s="62"/>
      <c r="F62" s="62"/>
      <c r="G62" s="44"/>
      <c r="H62" s="62"/>
      <c r="I62" s="38"/>
      <c r="J62" s="36"/>
      <c r="K62" s="32"/>
      <c r="L62" s="32"/>
      <c r="M62" s="32"/>
      <c r="N62" s="33"/>
      <c r="O62" s="34"/>
      <c r="P62" s="33"/>
      <c r="Q62" s="21"/>
    </row>
    <row r="63" spans="1:17" ht="12.75" customHeight="1">
      <c r="A63" s="83" t="e">
        <f>#REF!</f>
        <v>#REF!</v>
      </c>
      <c r="B63" s="51" t="s">
        <v>4</v>
      </c>
      <c r="C63" s="47" t="s">
        <v>161</v>
      </c>
      <c r="D63" s="47" t="s">
        <v>162</v>
      </c>
      <c r="E63" s="47" t="s">
        <v>33</v>
      </c>
      <c r="F63" s="47" t="s">
        <v>58</v>
      </c>
      <c r="G63" s="43">
        <v>0</v>
      </c>
      <c r="H63" s="47" t="s">
        <v>136</v>
      </c>
      <c r="I63" s="38"/>
      <c r="J63" s="36"/>
      <c r="K63" s="7" t="str">
        <f>[1]реквизиты!$A$6</f>
        <v>Гл. судья, судья ВК</v>
      </c>
      <c r="L63" s="10"/>
      <c r="M63" s="10"/>
      <c r="N63" s="10"/>
      <c r="O63" s="85" t="str">
        <f>[1]реквизиты!$G$7</f>
        <v>М.И.Суханов</v>
      </c>
      <c r="P63" s="85"/>
      <c r="Q63" s="10"/>
    </row>
    <row r="64" spans="1:17" ht="12.75" customHeight="1" thickBot="1">
      <c r="A64" s="83"/>
      <c r="B64" s="51"/>
      <c r="C64" s="48"/>
      <c r="D64" s="62"/>
      <c r="E64" s="62"/>
      <c r="F64" s="62"/>
      <c r="G64" s="44"/>
      <c r="H64" s="62"/>
      <c r="I64" s="38"/>
      <c r="J64" s="36"/>
      <c r="K64" s="7"/>
      <c r="L64" s="11"/>
      <c r="M64" s="11"/>
      <c r="N64" s="11"/>
      <c r="O64" s="86" t="str">
        <f>[1]реквизиты!$G$8</f>
        <v>/г.В-Пышма/</v>
      </c>
      <c r="P64" s="86"/>
      <c r="Q64" s="11"/>
    </row>
    <row r="65" spans="1:17" ht="12.75" customHeight="1">
      <c r="A65" s="83" t="e">
        <f>#REF!</f>
        <v>#REF!</v>
      </c>
      <c r="B65" s="52" t="s">
        <v>5</v>
      </c>
      <c r="C65" s="47" t="s">
        <v>163</v>
      </c>
      <c r="D65" s="47" t="s">
        <v>164</v>
      </c>
      <c r="E65" s="47" t="s">
        <v>46</v>
      </c>
      <c r="F65" s="47" t="s">
        <v>165</v>
      </c>
      <c r="G65" s="43">
        <v>0</v>
      </c>
      <c r="H65" s="47" t="s">
        <v>166</v>
      </c>
      <c r="I65" s="35"/>
      <c r="J65" s="36"/>
      <c r="K65" s="21"/>
      <c r="L65" s="21"/>
      <c r="M65" s="21"/>
      <c r="N65" s="21"/>
      <c r="O65" s="21"/>
      <c r="P65" s="21"/>
      <c r="Q65" s="21"/>
    </row>
    <row r="66" spans="1:17" ht="12.75" customHeight="1" thickBot="1">
      <c r="A66" s="83"/>
      <c r="B66" s="52"/>
      <c r="C66" s="48"/>
      <c r="D66" s="62"/>
      <c r="E66" s="62"/>
      <c r="F66" s="62"/>
      <c r="G66" s="44"/>
      <c r="H66" s="62"/>
      <c r="I66" s="35"/>
      <c r="J66" s="36"/>
      <c r="K66" s="21"/>
      <c r="L66" s="21"/>
      <c r="M66" s="21"/>
      <c r="N66" s="21"/>
      <c r="O66" s="21"/>
      <c r="P66" s="21"/>
      <c r="Q66" s="21"/>
    </row>
    <row r="67" spans="1:17" ht="12.75" customHeight="1">
      <c r="A67" s="83" t="e">
        <f>#REF!</f>
        <v>#REF!</v>
      </c>
      <c r="B67" s="52" t="s">
        <v>5</v>
      </c>
      <c r="C67" s="47" t="s">
        <v>167</v>
      </c>
      <c r="D67" s="47" t="s">
        <v>168</v>
      </c>
      <c r="E67" s="47" t="s">
        <v>22</v>
      </c>
      <c r="F67" s="47" t="s">
        <v>29</v>
      </c>
      <c r="G67" s="43">
        <v>0</v>
      </c>
      <c r="H67" s="47" t="s">
        <v>85</v>
      </c>
      <c r="I67" s="35"/>
      <c r="J67" s="36"/>
      <c r="K67" s="37"/>
      <c r="L67" s="32"/>
      <c r="M67" s="32"/>
      <c r="N67" s="4"/>
      <c r="O67" s="33"/>
      <c r="P67" s="34"/>
      <c r="Q67" s="33"/>
    </row>
    <row r="68" spans="1:17" ht="12.75" customHeight="1" thickBot="1">
      <c r="A68" s="83"/>
      <c r="B68" s="52"/>
      <c r="C68" s="48"/>
      <c r="D68" s="62"/>
      <c r="E68" s="62"/>
      <c r="F68" s="62"/>
      <c r="G68" s="44"/>
      <c r="H68" s="62"/>
      <c r="I68" s="35"/>
      <c r="J68" s="36"/>
      <c r="K68" s="37"/>
      <c r="L68" s="32"/>
      <c r="M68" s="32"/>
      <c r="N68" s="4"/>
      <c r="O68" s="33"/>
      <c r="P68" s="34"/>
      <c r="Q68" s="33"/>
    </row>
    <row r="69" spans="1:17" ht="12.75" customHeight="1">
      <c r="A69" s="83" t="e">
        <f>#REF!</f>
        <v>#REF!</v>
      </c>
      <c r="B69" s="49" t="s">
        <v>6</v>
      </c>
      <c r="C69" s="47" t="s">
        <v>169</v>
      </c>
      <c r="D69" s="47" t="s">
        <v>170</v>
      </c>
      <c r="E69" s="47" t="s">
        <v>33</v>
      </c>
      <c r="F69" s="47" t="s">
        <v>34</v>
      </c>
      <c r="G69" s="43">
        <v>0</v>
      </c>
      <c r="H69" s="47" t="s">
        <v>59</v>
      </c>
      <c r="I69" s="38"/>
      <c r="J69" s="36"/>
      <c r="K69" s="7" t="str">
        <f>[1]реквизиты!$A$8</f>
        <v>Гл. секретарь, судья ВК</v>
      </c>
      <c r="L69" s="11"/>
      <c r="M69" s="11"/>
      <c r="N69" s="11"/>
      <c r="O69" s="85" t="str">
        <f>[1]реквизиты!$G$9</f>
        <v>Д.П.Сапунов</v>
      </c>
      <c r="P69" s="85"/>
      <c r="Q69" s="10"/>
    </row>
    <row r="70" spans="1:17" ht="12.75" customHeight="1" thickBot="1">
      <c r="A70" s="83"/>
      <c r="B70" s="49"/>
      <c r="C70" s="48"/>
      <c r="D70" s="62"/>
      <c r="E70" s="62"/>
      <c r="F70" s="62"/>
      <c r="G70" s="44"/>
      <c r="H70" s="62"/>
      <c r="I70" s="38"/>
      <c r="J70" s="36"/>
      <c r="K70" s="21"/>
      <c r="L70" s="24"/>
      <c r="M70" s="24"/>
      <c r="N70" s="24"/>
      <c r="O70" s="86" t="str">
        <f>[1]реквизиты!$G$10</f>
        <v>/г.Качканар/</v>
      </c>
      <c r="P70" s="86"/>
      <c r="Q70" s="11"/>
    </row>
    <row r="71" spans="1:17" ht="12.75" customHeight="1">
      <c r="A71" s="83" t="e">
        <f>#REF!</f>
        <v>#REF!</v>
      </c>
      <c r="B71" s="49" t="s">
        <v>6</v>
      </c>
      <c r="C71" s="47" t="s">
        <v>171</v>
      </c>
      <c r="D71" s="47" t="s">
        <v>172</v>
      </c>
      <c r="E71" s="47" t="s">
        <v>33</v>
      </c>
      <c r="F71" s="47" t="s">
        <v>34</v>
      </c>
      <c r="G71" s="43">
        <v>0</v>
      </c>
      <c r="H71" s="47" t="s">
        <v>173</v>
      </c>
      <c r="I71" s="38"/>
      <c r="J71" s="36"/>
      <c r="K71" s="32"/>
      <c r="L71" s="32"/>
      <c r="M71" s="32"/>
      <c r="N71" s="33"/>
      <c r="O71" s="34"/>
      <c r="P71" s="33"/>
      <c r="Q71" s="21"/>
    </row>
    <row r="72" spans="1:17" ht="12.75" customHeight="1" thickBot="1">
      <c r="A72" s="83"/>
      <c r="B72" s="50"/>
      <c r="C72" s="48"/>
      <c r="D72" s="48"/>
      <c r="E72" s="48"/>
      <c r="F72" s="48"/>
      <c r="G72" s="44"/>
      <c r="H72" s="48"/>
      <c r="I72" s="38"/>
      <c r="J72" s="36"/>
      <c r="K72" s="32"/>
      <c r="L72" s="32"/>
      <c r="M72" s="32"/>
      <c r="N72" s="33"/>
      <c r="O72" s="34"/>
      <c r="P72" s="33"/>
      <c r="Q72" s="21"/>
    </row>
    <row r="73" spans="1:17">
      <c r="G73" s="19"/>
      <c r="J73" s="1"/>
      <c r="K73" s="24"/>
      <c r="L73" s="24"/>
      <c r="M73" s="24"/>
      <c r="N73" s="24"/>
      <c r="O73" s="24"/>
      <c r="P73" s="24"/>
    </row>
    <row r="74" spans="1:17" ht="12.75" customHeight="1">
      <c r="B74" s="7"/>
      <c r="C74" s="10"/>
      <c r="D74" s="10"/>
      <c r="E74" s="10"/>
      <c r="F74" s="10"/>
      <c r="G74" s="12"/>
      <c r="H74" s="10"/>
      <c r="K74" s="21"/>
      <c r="L74" s="21"/>
      <c r="M74" s="21"/>
      <c r="N74" s="21"/>
      <c r="O74" s="21"/>
      <c r="P74" s="21"/>
    </row>
    <row r="75" spans="1:17" ht="12.75" customHeight="1">
      <c r="B75" s="7"/>
      <c r="C75" s="11"/>
      <c r="D75" s="11"/>
      <c r="E75" s="11"/>
      <c r="F75" s="11"/>
      <c r="G75" s="23"/>
      <c r="H75" s="11"/>
    </row>
    <row r="76" spans="1:17" ht="12.75" customHeight="1">
      <c r="B76" s="21"/>
      <c r="C76" s="21"/>
      <c r="D76" s="21"/>
      <c r="E76" s="21"/>
      <c r="F76" s="21"/>
      <c r="G76" s="21"/>
      <c r="H76" s="21"/>
    </row>
    <row r="77" spans="1:17" ht="12.75" customHeight="1">
      <c r="B77" s="21"/>
      <c r="C77" s="21"/>
      <c r="D77" s="21"/>
      <c r="E77" s="21"/>
      <c r="F77" s="21"/>
      <c r="G77" s="21"/>
      <c r="H77" s="21"/>
    </row>
    <row r="78" spans="1:17" ht="12.75" customHeight="1">
      <c r="B78" s="37"/>
      <c r="C78" s="32"/>
      <c r="D78" s="32"/>
      <c r="E78" s="4"/>
      <c r="F78" s="33"/>
      <c r="G78" s="34"/>
      <c r="H78" s="33"/>
    </row>
    <row r="79" spans="1:17" ht="13.8">
      <c r="B79" s="37"/>
      <c r="C79" s="32"/>
      <c r="D79" s="32"/>
      <c r="E79" s="4"/>
      <c r="F79" s="33"/>
      <c r="G79" s="34"/>
      <c r="H79" s="33"/>
    </row>
    <row r="80" spans="1:17" ht="12.75" customHeight="1">
      <c r="B80" s="7"/>
      <c r="C80" s="11"/>
      <c r="D80" s="11"/>
      <c r="E80" s="11"/>
      <c r="F80" s="11"/>
      <c r="G80" s="12"/>
      <c r="H80" s="10"/>
    </row>
    <row r="81" spans="2:14" ht="13.8">
      <c r="B81" s="21"/>
      <c r="C81" s="24"/>
      <c r="D81" s="24"/>
      <c r="E81" s="24"/>
      <c r="F81" s="24"/>
      <c r="G81" s="23"/>
      <c r="H81" s="11"/>
    </row>
    <row r="82" spans="2:14" ht="12.75" customHeight="1">
      <c r="B82" s="37"/>
      <c r="C82" s="32"/>
      <c r="D82" s="63"/>
      <c r="E82" s="5"/>
      <c r="F82" s="64"/>
      <c r="G82" s="61"/>
      <c r="H82" s="32"/>
      <c r="L82" s="1"/>
      <c r="M82" s="1"/>
      <c r="N82" s="1"/>
    </row>
    <row r="83" spans="2:14" ht="13.8">
      <c r="B83" s="37"/>
      <c r="C83" s="32"/>
      <c r="D83" s="63"/>
      <c r="E83" s="5"/>
      <c r="F83" s="64"/>
      <c r="G83" s="61"/>
      <c r="H83" s="32"/>
      <c r="L83" s="1"/>
      <c r="M83" s="1"/>
      <c r="N83" s="1"/>
    </row>
    <row r="84" spans="2:14" ht="12.75" customHeight="1">
      <c r="B84" s="37"/>
      <c r="C84" s="32"/>
      <c r="D84" s="63"/>
      <c r="E84" s="5"/>
      <c r="F84" s="64"/>
      <c r="G84" s="61"/>
      <c r="H84" s="32"/>
    </row>
    <row r="85" spans="2:14" ht="13.8">
      <c r="B85" s="37"/>
      <c r="C85" s="32"/>
      <c r="D85" s="63"/>
      <c r="E85" s="5"/>
      <c r="F85" s="64"/>
      <c r="G85" s="61"/>
      <c r="H85" s="32"/>
    </row>
    <row r="88" spans="2:14" ht="15.6">
      <c r="I88" s="8"/>
    </row>
    <row r="89" spans="2:14" ht="13.8">
      <c r="I89" s="9"/>
    </row>
    <row r="90" spans="2:14" ht="13.8">
      <c r="I90" s="9"/>
    </row>
    <row r="93" spans="2:14">
      <c r="K93" s="1"/>
    </row>
  </sheetData>
  <mergeCells count="502">
    <mergeCell ref="Q67:Q68"/>
    <mergeCell ref="O63:P63"/>
    <mergeCell ref="O64:P64"/>
    <mergeCell ref="O69:P69"/>
    <mergeCell ref="O70:P70"/>
    <mergeCell ref="M43:M44"/>
    <mergeCell ref="N52:N53"/>
    <mergeCell ref="M50:M51"/>
    <mergeCell ref="M52:M53"/>
    <mergeCell ref="N48:N49"/>
    <mergeCell ref="P61:P62"/>
    <mergeCell ref="M67:M68"/>
    <mergeCell ref="O67:O68"/>
    <mergeCell ref="P67:P68"/>
    <mergeCell ref="M58:M59"/>
    <mergeCell ref="O48:O49"/>
    <mergeCell ref="M48:M49"/>
    <mergeCell ref="P48:P49"/>
    <mergeCell ref="N58:N59"/>
    <mergeCell ref="I41:I42"/>
    <mergeCell ref="I43:I44"/>
    <mergeCell ref="F43:F44"/>
    <mergeCell ref="H41:H42"/>
    <mergeCell ref="F54:F55"/>
    <mergeCell ref="K58:K59"/>
    <mergeCell ref="L58:L59"/>
    <mergeCell ref="H54:H55"/>
    <mergeCell ref="G56:G57"/>
    <mergeCell ref="H56:H57"/>
    <mergeCell ref="H58:H59"/>
    <mergeCell ref="J56:J57"/>
    <mergeCell ref="G58:G59"/>
    <mergeCell ref="L54:L55"/>
    <mergeCell ref="K56:K57"/>
    <mergeCell ref="K48:K49"/>
    <mergeCell ref="L48:L49"/>
    <mergeCell ref="J50:J51"/>
    <mergeCell ref="K50:K51"/>
    <mergeCell ref="H48:H49"/>
    <mergeCell ref="J48:J49"/>
    <mergeCell ref="J41:J42"/>
    <mergeCell ref="E26:E27"/>
    <mergeCell ref="E28:E29"/>
    <mergeCell ref="E30:E31"/>
    <mergeCell ref="M33:M34"/>
    <mergeCell ref="M35:M36"/>
    <mergeCell ref="M37:M38"/>
    <mergeCell ref="E33:E34"/>
    <mergeCell ref="E35:E36"/>
    <mergeCell ref="E37:E38"/>
    <mergeCell ref="I33:I34"/>
    <mergeCell ref="I35:I36"/>
    <mergeCell ref="I37:I38"/>
    <mergeCell ref="J28:J29"/>
    <mergeCell ref="K28:K29"/>
    <mergeCell ref="L28:L29"/>
    <mergeCell ref="L37:L38"/>
    <mergeCell ref="I13:I14"/>
    <mergeCell ref="G15:G16"/>
    <mergeCell ref="G9:G10"/>
    <mergeCell ref="M30:M31"/>
    <mergeCell ref="M17:M18"/>
    <mergeCell ref="E20:E21"/>
    <mergeCell ref="E22:E23"/>
    <mergeCell ref="E24:E25"/>
    <mergeCell ref="G17:G18"/>
    <mergeCell ref="G20:G21"/>
    <mergeCell ref="I30:I31"/>
    <mergeCell ref="I15:I16"/>
    <mergeCell ref="I17:I18"/>
    <mergeCell ref="F24:F25"/>
    <mergeCell ref="F28:F29"/>
    <mergeCell ref="G28:G29"/>
    <mergeCell ref="H28:H29"/>
    <mergeCell ref="G30:G31"/>
    <mergeCell ref="J30:J31"/>
    <mergeCell ref="K30:K31"/>
    <mergeCell ref="L30:L31"/>
    <mergeCell ref="M22:M23"/>
    <mergeCell ref="M24:M25"/>
    <mergeCell ref="M26:M27"/>
    <mergeCell ref="M5:M6"/>
    <mergeCell ref="M7:M8"/>
    <mergeCell ref="M9:M10"/>
    <mergeCell ref="M11:M12"/>
    <mergeCell ref="I9:I10"/>
    <mergeCell ref="I11:I12"/>
    <mergeCell ref="A69:A70"/>
    <mergeCell ref="A71:A72"/>
    <mergeCell ref="A61:A62"/>
    <mergeCell ref="A63:A64"/>
    <mergeCell ref="A65:A66"/>
    <mergeCell ref="A67:A68"/>
    <mergeCell ref="A56:A57"/>
    <mergeCell ref="A58:A59"/>
    <mergeCell ref="I48:I49"/>
    <mergeCell ref="I50:I51"/>
    <mergeCell ref="I52:I53"/>
    <mergeCell ref="I54:I55"/>
    <mergeCell ref="I56:I57"/>
    <mergeCell ref="I58:I59"/>
    <mergeCell ref="A48:A49"/>
    <mergeCell ref="A50:A51"/>
    <mergeCell ref="B43:B44"/>
    <mergeCell ref="C43:C44"/>
    <mergeCell ref="I39:I40"/>
    <mergeCell ref="C33:C34"/>
    <mergeCell ref="F33:F34"/>
    <mergeCell ref="H37:H38"/>
    <mergeCell ref="A52:A53"/>
    <mergeCell ref="G33:G34"/>
    <mergeCell ref="H33:H34"/>
    <mergeCell ref="F35:F36"/>
    <mergeCell ref="G35:G36"/>
    <mergeCell ref="H35:H36"/>
    <mergeCell ref="F39:F40"/>
    <mergeCell ref="H39:H40"/>
    <mergeCell ref="F37:F38"/>
    <mergeCell ref="G39:G40"/>
    <mergeCell ref="G37:G38"/>
    <mergeCell ref="F41:F42"/>
    <mergeCell ref="G41:G42"/>
    <mergeCell ref="E39:E40"/>
    <mergeCell ref="B50:B51"/>
    <mergeCell ref="H50:H51"/>
    <mergeCell ref="H52:H53"/>
    <mergeCell ref="C50:C51"/>
    <mergeCell ref="D50:D51"/>
    <mergeCell ref="C52:C53"/>
    <mergeCell ref="A54:A55"/>
    <mergeCell ref="A41:A42"/>
    <mergeCell ref="A43:A44"/>
    <mergeCell ref="E43:E44"/>
    <mergeCell ref="A33:A34"/>
    <mergeCell ref="A35:A36"/>
    <mergeCell ref="A37:A38"/>
    <mergeCell ref="A39:A40"/>
    <mergeCell ref="B48:B49"/>
    <mergeCell ref="D35:D36"/>
    <mergeCell ref="C39:C40"/>
    <mergeCell ref="D39:D40"/>
    <mergeCell ref="B37:B38"/>
    <mergeCell ref="D37:D38"/>
    <mergeCell ref="E41:E42"/>
    <mergeCell ref="D43:D44"/>
    <mergeCell ref="B33:B34"/>
    <mergeCell ref="B35:B36"/>
    <mergeCell ref="C35:C36"/>
    <mergeCell ref="D33:D34"/>
    <mergeCell ref="C37:C38"/>
    <mergeCell ref="B39:B40"/>
    <mergeCell ref="C48:C49"/>
    <mergeCell ref="D48:D49"/>
    <mergeCell ref="A30:A31"/>
    <mergeCell ref="B30:B31"/>
    <mergeCell ref="C30:C31"/>
    <mergeCell ref="D30:D31"/>
    <mergeCell ref="F30:F31"/>
    <mergeCell ref="H30:H31"/>
    <mergeCell ref="I20:I21"/>
    <mergeCell ref="I22:I23"/>
    <mergeCell ref="I24:I25"/>
    <mergeCell ref="I26:I27"/>
    <mergeCell ref="I28:I29"/>
    <mergeCell ref="H20:H21"/>
    <mergeCell ref="H22:H23"/>
    <mergeCell ref="A20:A21"/>
    <mergeCell ref="A22:A23"/>
    <mergeCell ref="A26:A27"/>
    <mergeCell ref="A24:A25"/>
    <mergeCell ref="A28:A29"/>
    <mergeCell ref="C26:C27"/>
    <mergeCell ref="F26:F27"/>
    <mergeCell ref="G26:G27"/>
    <mergeCell ref="B28:B29"/>
    <mergeCell ref="C28:C29"/>
    <mergeCell ref="D28:D29"/>
    <mergeCell ref="B15:B16"/>
    <mergeCell ref="A17:A18"/>
    <mergeCell ref="C15:C16"/>
    <mergeCell ref="G22:G23"/>
    <mergeCell ref="B7:B8"/>
    <mergeCell ref="C7:C8"/>
    <mergeCell ref="A7:A8"/>
    <mergeCell ref="A9:A10"/>
    <mergeCell ref="E9:E10"/>
    <mergeCell ref="E13:E14"/>
    <mergeCell ref="E11:E12"/>
    <mergeCell ref="A11:A12"/>
    <mergeCell ref="A13:A14"/>
    <mergeCell ref="A15:A16"/>
    <mergeCell ref="F22:F23"/>
    <mergeCell ref="B17:B18"/>
    <mergeCell ref="D17:D18"/>
    <mergeCell ref="F17:F18"/>
    <mergeCell ref="E17:E18"/>
    <mergeCell ref="B20:B21"/>
    <mergeCell ref="C20:C21"/>
    <mergeCell ref="D20:D21"/>
    <mergeCell ref="F20:F21"/>
    <mergeCell ref="B22:B23"/>
    <mergeCell ref="A1:P1"/>
    <mergeCell ref="B9:B10"/>
    <mergeCell ref="F5:F6"/>
    <mergeCell ref="G5:G6"/>
    <mergeCell ref="H5:H6"/>
    <mergeCell ref="F7:F8"/>
    <mergeCell ref="D7:D8"/>
    <mergeCell ref="F15:F16"/>
    <mergeCell ref="D15:D16"/>
    <mergeCell ref="B13:B14"/>
    <mergeCell ref="B5:B6"/>
    <mergeCell ref="C5:C6"/>
    <mergeCell ref="D5:D6"/>
    <mergeCell ref="E5:E6"/>
    <mergeCell ref="E7:E8"/>
    <mergeCell ref="B11:B12"/>
    <mergeCell ref="C11:C12"/>
    <mergeCell ref="D11:D12"/>
    <mergeCell ref="F11:F12"/>
    <mergeCell ref="E15:E16"/>
    <mergeCell ref="G11:G12"/>
    <mergeCell ref="C13:C14"/>
    <mergeCell ref="A2:P2"/>
    <mergeCell ref="A3:P3"/>
    <mergeCell ref="D24:D25"/>
    <mergeCell ref="B24:B25"/>
    <mergeCell ref="C24:C25"/>
    <mergeCell ref="B26:B27"/>
    <mergeCell ref="H13:H14"/>
    <mergeCell ref="H7:H8"/>
    <mergeCell ref="C9:C10"/>
    <mergeCell ref="H9:H10"/>
    <mergeCell ref="D13:D14"/>
    <mergeCell ref="F13:F14"/>
    <mergeCell ref="G13:G14"/>
    <mergeCell ref="G7:G8"/>
    <mergeCell ref="D9:D10"/>
    <mergeCell ref="F9:F10"/>
    <mergeCell ref="H15:H16"/>
    <mergeCell ref="C17:C18"/>
    <mergeCell ref="H17:H18"/>
    <mergeCell ref="G24:G25"/>
    <mergeCell ref="H24:H25"/>
    <mergeCell ref="C22:C23"/>
    <mergeCell ref="D22:D23"/>
    <mergeCell ref="H11:H12"/>
    <mergeCell ref="H26:H27"/>
    <mergeCell ref="D26:D27"/>
    <mergeCell ref="B41:B42"/>
    <mergeCell ref="C41:C42"/>
    <mergeCell ref="D41:D42"/>
    <mergeCell ref="B52:B53"/>
    <mergeCell ref="D54:D55"/>
    <mergeCell ref="F50:F51"/>
    <mergeCell ref="G50:G51"/>
    <mergeCell ref="G52:G53"/>
    <mergeCell ref="F52:F53"/>
    <mergeCell ref="F48:F49"/>
    <mergeCell ref="G48:G49"/>
    <mergeCell ref="G54:G55"/>
    <mergeCell ref="E52:E53"/>
    <mergeCell ref="E54:E55"/>
    <mergeCell ref="E48:E49"/>
    <mergeCell ref="E50:E51"/>
    <mergeCell ref="H82:H83"/>
    <mergeCell ref="B82:B83"/>
    <mergeCell ref="C82:C83"/>
    <mergeCell ref="D82:D83"/>
    <mergeCell ref="F78:F79"/>
    <mergeCell ref="G78:G79"/>
    <mergeCell ref="D56:D57"/>
    <mergeCell ref="C54:C55"/>
    <mergeCell ref="D52:D53"/>
    <mergeCell ref="H78:H79"/>
    <mergeCell ref="F82:F83"/>
    <mergeCell ref="G82:G83"/>
    <mergeCell ref="E56:E57"/>
    <mergeCell ref="C78:C79"/>
    <mergeCell ref="H71:H72"/>
    <mergeCell ref="B67:B68"/>
    <mergeCell ref="B69:B70"/>
    <mergeCell ref="B71:B72"/>
    <mergeCell ref="C71:C72"/>
    <mergeCell ref="F71:F72"/>
    <mergeCell ref="G67:G68"/>
    <mergeCell ref="H67:H68"/>
    <mergeCell ref="E69:E70"/>
    <mergeCell ref="D65:D66"/>
    <mergeCell ref="A4:P4"/>
    <mergeCell ref="N54:N55"/>
    <mergeCell ref="O54:O55"/>
    <mergeCell ref="L52:L53"/>
    <mergeCell ref="O58:O59"/>
    <mergeCell ref="P58:P59"/>
    <mergeCell ref="J58:J59"/>
    <mergeCell ref="P56:P57"/>
    <mergeCell ref="O56:O57"/>
    <mergeCell ref="M54:M55"/>
    <mergeCell ref="M56:M57"/>
    <mergeCell ref="L56:L57"/>
    <mergeCell ref="N56:N57"/>
    <mergeCell ref="P54:P55"/>
    <mergeCell ref="N50:N51"/>
    <mergeCell ref="O50:O51"/>
    <mergeCell ref="P50:P51"/>
    <mergeCell ref="J52:J53"/>
    <mergeCell ref="P52:P53"/>
    <mergeCell ref="O52:O53"/>
    <mergeCell ref="L50:L51"/>
    <mergeCell ref="K52:K53"/>
    <mergeCell ref="J54:J55"/>
    <mergeCell ref="K54:K55"/>
    <mergeCell ref="B84:B85"/>
    <mergeCell ref="C84:C85"/>
    <mergeCell ref="D84:D85"/>
    <mergeCell ref="F84:F85"/>
    <mergeCell ref="F56:F57"/>
    <mergeCell ref="B54:B55"/>
    <mergeCell ref="B58:B59"/>
    <mergeCell ref="C58:C59"/>
    <mergeCell ref="B56:B57"/>
    <mergeCell ref="C56:C57"/>
    <mergeCell ref="C67:C68"/>
    <mergeCell ref="C69:C70"/>
    <mergeCell ref="C65:C66"/>
    <mergeCell ref="B78:B79"/>
    <mergeCell ref="D78:D79"/>
    <mergeCell ref="D58:D59"/>
    <mergeCell ref="E65:E66"/>
    <mergeCell ref="E67:E68"/>
    <mergeCell ref="C61:C62"/>
    <mergeCell ref="C63:C64"/>
    <mergeCell ref="E58:E59"/>
    <mergeCell ref="B61:B62"/>
    <mergeCell ref="B63:B64"/>
    <mergeCell ref="B65:B66"/>
    <mergeCell ref="G84:G85"/>
    <mergeCell ref="F58:F59"/>
    <mergeCell ref="D63:D64"/>
    <mergeCell ref="H84:H85"/>
    <mergeCell ref="G65:G66"/>
    <mergeCell ref="H61:H62"/>
    <mergeCell ref="H63:H64"/>
    <mergeCell ref="H65:H66"/>
    <mergeCell ref="G71:G72"/>
    <mergeCell ref="H69:H70"/>
    <mergeCell ref="F61:F62"/>
    <mergeCell ref="G61:G62"/>
    <mergeCell ref="G63:G64"/>
    <mergeCell ref="F63:F64"/>
    <mergeCell ref="E63:E64"/>
    <mergeCell ref="D61:D62"/>
    <mergeCell ref="E61:E62"/>
    <mergeCell ref="F65:F66"/>
    <mergeCell ref="D71:D72"/>
    <mergeCell ref="D67:D68"/>
    <mergeCell ref="F67:F68"/>
    <mergeCell ref="D69:D70"/>
    <mergeCell ref="F69:F70"/>
    <mergeCell ref="E71:E72"/>
    <mergeCell ref="N5:N6"/>
    <mergeCell ref="K7:K8"/>
    <mergeCell ref="J5:J6"/>
    <mergeCell ref="K5:K6"/>
    <mergeCell ref="L5:L6"/>
    <mergeCell ref="I7:I8"/>
    <mergeCell ref="L9:L10"/>
    <mergeCell ref="G69:G70"/>
    <mergeCell ref="N9:N10"/>
    <mergeCell ref="L7:L8"/>
    <mergeCell ref="N7:N8"/>
    <mergeCell ref="J7:J8"/>
    <mergeCell ref="J17:J18"/>
    <mergeCell ref="K17:K18"/>
    <mergeCell ref="J20:J21"/>
    <mergeCell ref="K20:K21"/>
    <mergeCell ref="L20:L21"/>
    <mergeCell ref="N20:N21"/>
    <mergeCell ref="M20:M21"/>
    <mergeCell ref="J22:J23"/>
    <mergeCell ref="K22:K23"/>
    <mergeCell ref="L22:L23"/>
    <mergeCell ref="G43:G44"/>
    <mergeCell ref="H43:H44"/>
    <mergeCell ref="J13:J14"/>
    <mergeCell ref="K13:K14"/>
    <mergeCell ref="J11:J12"/>
    <mergeCell ref="K11:K12"/>
    <mergeCell ref="O13:O14"/>
    <mergeCell ref="P13:P14"/>
    <mergeCell ref="O15:O16"/>
    <mergeCell ref="P15:P16"/>
    <mergeCell ref="L13:L14"/>
    <mergeCell ref="N13:N14"/>
    <mergeCell ref="L15:L16"/>
    <mergeCell ref="N15:N16"/>
    <mergeCell ref="L17:L18"/>
    <mergeCell ref="N17:N18"/>
    <mergeCell ref="M13:M14"/>
    <mergeCell ref="M15:M16"/>
    <mergeCell ref="O9:O10"/>
    <mergeCell ref="N22:N23"/>
    <mergeCell ref="O26:O27"/>
    <mergeCell ref="P26:P27"/>
    <mergeCell ref="J24:J25"/>
    <mergeCell ref="K24:K25"/>
    <mergeCell ref="L24:L25"/>
    <mergeCell ref="N24:N25"/>
    <mergeCell ref="O22:O23"/>
    <mergeCell ref="P22:P23"/>
    <mergeCell ref="O24:O25"/>
    <mergeCell ref="P24:P25"/>
    <mergeCell ref="J26:J27"/>
    <mergeCell ref="K26:K27"/>
    <mergeCell ref="J9:J10"/>
    <mergeCell ref="K9:K10"/>
    <mergeCell ref="J15:J16"/>
    <mergeCell ref="K15:K16"/>
    <mergeCell ref="L11:L12"/>
    <mergeCell ref="N11:N12"/>
    <mergeCell ref="N28:N29"/>
    <mergeCell ref="L26:L27"/>
    <mergeCell ref="N26:N27"/>
    <mergeCell ref="M28:M29"/>
    <mergeCell ref="N30:N31"/>
    <mergeCell ref="O35:O36"/>
    <mergeCell ref="P35:P36"/>
    <mergeCell ref="J33:J34"/>
    <mergeCell ref="K33:K34"/>
    <mergeCell ref="L33:L34"/>
    <mergeCell ref="N33:N34"/>
    <mergeCell ref="N37:N38"/>
    <mergeCell ref="L35:L36"/>
    <mergeCell ref="N35:N36"/>
    <mergeCell ref="J35:J36"/>
    <mergeCell ref="K35:K36"/>
    <mergeCell ref="M39:M40"/>
    <mergeCell ref="M41:M42"/>
    <mergeCell ref="J39:J40"/>
    <mergeCell ref="K39:K40"/>
    <mergeCell ref="L39:L40"/>
    <mergeCell ref="N39:N40"/>
    <mergeCell ref="J37:J38"/>
    <mergeCell ref="K37:K38"/>
    <mergeCell ref="O41:O42"/>
    <mergeCell ref="P41:P42"/>
    <mergeCell ref="O43:O44"/>
    <mergeCell ref="P43:P44"/>
    <mergeCell ref="J43:J44"/>
    <mergeCell ref="K43:K44"/>
    <mergeCell ref="L43:L44"/>
    <mergeCell ref="N43:N44"/>
    <mergeCell ref="L41:L42"/>
    <mergeCell ref="N41:N42"/>
    <mergeCell ref="K41:K42"/>
    <mergeCell ref="O5:O6"/>
    <mergeCell ref="P5:P6"/>
    <mergeCell ref="O39:O40"/>
    <mergeCell ref="P39:P40"/>
    <mergeCell ref="O30:O31"/>
    <mergeCell ref="P30:P31"/>
    <mergeCell ref="O33:O34"/>
    <mergeCell ref="P33:P34"/>
    <mergeCell ref="O37:O38"/>
    <mergeCell ref="P37:P38"/>
    <mergeCell ref="O28:O29"/>
    <mergeCell ref="P28:P29"/>
    <mergeCell ref="O20:O21"/>
    <mergeCell ref="P20:P21"/>
    <mergeCell ref="O17:O18"/>
    <mergeCell ref="P17:P18"/>
    <mergeCell ref="P9:P10"/>
    <mergeCell ref="O7:O8"/>
    <mergeCell ref="P7:P8"/>
    <mergeCell ref="O11:O12"/>
    <mergeCell ref="P11:P12"/>
    <mergeCell ref="I63:I64"/>
    <mergeCell ref="K61:K62"/>
    <mergeCell ref="L61:L62"/>
    <mergeCell ref="N61:N62"/>
    <mergeCell ref="O61:O62"/>
    <mergeCell ref="I61:I62"/>
    <mergeCell ref="J61:J62"/>
    <mergeCell ref="M61:M62"/>
    <mergeCell ref="J63:J64"/>
    <mergeCell ref="M71:M72"/>
    <mergeCell ref="N71:N72"/>
    <mergeCell ref="O71:O72"/>
    <mergeCell ref="P71:P72"/>
    <mergeCell ref="I65:I66"/>
    <mergeCell ref="I67:I68"/>
    <mergeCell ref="J67:J68"/>
    <mergeCell ref="K67:K68"/>
    <mergeCell ref="L67:L68"/>
    <mergeCell ref="J65:J66"/>
    <mergeCell ref="I69:I70"/>
    <mergeCell ref="I71:I72"/>
    <mergeCell ref="J71:J72"/>
    <mergeCell ref="K71:K72"/>
    <mergeCell ref="L71:L72"/>
    <mergeCell ref="J69:J70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7" sqref="O4:Q7"/>
    </sheetView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Дэн</cp:lastModifiedBy>
  <cp:lastPrinted>2016-12-18T11:16:11Z</cp:lastPrinted>
  <dcterms:created xsi:type="dcterms:W3CDTF">1996-10-08T23:32:33Z</dcterms:created>
  <dcterms:modified xsi:type="dcterms:W3CDTF">2016-12-18T12:37:33Z</dcterms:modified>
</cp:coreProperties>
</file>